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9210" windowHeight="6525" activeTab="4"/>
  </bookViews>
  <sheets>
    <sheet name="пр1" sheetId="1" r:id="rId1"/>
    <sheet name="пр 2." sheetId="2" r:id="rId2"/>
    <sheet name="пр 3." sheetId="3" r:id="rId3"/>
    <sheet name="пр4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<sst xmlns="http://schemas.openxmlformats.org/spreadsheetml/2006/main" count="852" uniqueCount="234">
  <si>
    <t>303</t>
  </si>
  <si>
    <t>(тыс.руб.)</t>
  </si>
  <si>
    <t>Наименование показателя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</si>
  <si>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</si>
  <si>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</si>
  <si>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</si>
  <si>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</si>
  <si>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</si>
  <si>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</si>
  <si>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</si>
  <si>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</si>
  <si>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Мобилизационная и вневойсковая подготовка</t>
  </si>
  <si>
    <t>03</t>
  </si>
  <si>
    <t>05</t>
  </si>
  <si>
    <t>Благоустройство</t>
  </si>
  <si>
    <t>10</t>
  </si>
  <si>
    <t>Мин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</si>
  <si>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</si>
  <si>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</si>
  <si>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</si>
  <si>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</si>
  <si>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</si>
  <si>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Национальная оборона</t>
  </si>
  <si>
    <t>Жилищно-коммунальное хозяйство</t>
  </si>
  <si>
    <t>Социальная политика</t>
  </si>
  <si>
    <t>Пенсионное обеспечение</t>
  </si>
  <si>
    <t>Всеого расходов</t>
  </si>
  <si>
    <t>исполнено</t>
  </si>
  <si>
    <t>%исполн к плану</t>
  </si>
  <si>
    <t>План</t>
  </si>
  <si>
    <t>Расходы бюджета по ведомствнной структуре расходов</t>
  </si>
  <si>
    <t>Источники финансирования дефицита бюжетов -всего</t>
  </si>
  <si>
    <t>Код источника финансирования дефицита бюджета по бюджетной классификации</t>
  </si>
  <si>
    <t>в том числе:</t>
  </si>
  <si>
    <t>из них:</t>
  </si>
  <si>
    <t xml:space="preserve"> по разделам и подразделам  классификации расходов бюджетов</t>
  </si>
  <si>
    <t>Поступления по доходам - всего</t>
  </si>
  <si>
    <t xml:space="preserve">       в том числе:</t>
  </si>
  <si>
    <t>18210601030101000110</t>
  </si>
  <si>
    <t>18210606023101000110</t>
  </si>
  <si>
    <t>30310804020011000110</t>
  </si>
  <si>
    <t>30320201001100000151</t>
  </si>
  <si>
    <t>30320203015100000151</t>
  </si>
  <si>
    <t>000 00 00 00 00 0000 000</t>
  </si>
  <si>
    <t>000 01 00 00 00 0000 000</t>
  </si>
  <si>
    <t>000 01 05 00 00 0000 000</t>
  </si>
  <si>
    <t>08</t>
  </si>
  <si>
    <t>13</t>
  </si>
  <si>
    <t>540</t>
  </si>
  <si>
    <t>Национальная экономика</t>
  </si>
  <si>
    <t>Дорожное хозяйство (дорожные фонды)</t>
  </si>
  <si>
    <t>09</t>
  </si>
  <si>
    <t xml:space="preserve">Культура. Кинематография. </t>
  </si>
  <si>
    <t>Исполнено</t>
  </si>
  <si>
    <t>Изменение остатков средств на счетах по учету средств бюджета</t>
  </si>
  <si>
    <t>% исполнения</t>
  </si>
  <si>
    <t>Код дохода по КД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</si>
  <si>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</si>
  <si>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182 1 01 02010 01 0000 110</t>
  </si>
  <si>
    <t>303 1 17 05050 10 0000 180</t>
  </si>
  <si>
    <t>121</t>
  </si>
  <si>
    <t>244</t>
  </si>
  <si>
    <t>851</t>
  </si>
  <si>
    <t>852</t>
  </si>
  <si>
    <t>312</t>
  </si>
  <si>
    <t>Национальная безопасность и правоохранительная деятельность</t>
  </si>
  <si>
    <t>Обеспечение пожарной безопасности</t>
  </si>
  <si>
    <t>Межбюджетные трансферты, передаваемые бюджетам сельских поселений из бюджетов муниципальных районов на осуществение части полномочий по решению вопросов местного значения в соответствии с заключенными соглашениями</t>
  </si>
  <si>
    <t>Учреждения по обеспечению хозяйственного обслуживания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</si>
  <si>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</si>
  <si>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культуры, кинематографии</t>
  </si>
  <si>
    <t>Другие вопросы в области культуры</t>
  </si>
  <si>
    <t xml:space="preserve">Источники внутреннего финансирования дефицита бюжетов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</si>
  <si>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</si>
  <si>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</si>
  <si>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</si>
  <si>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</si>
  <si>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</si>
  <si>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неналоговые доходы бюджетов сельских поселений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</si>
  <si>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</si>
  <si>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</si>
  <si>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 органов местного самоуправления</t>
  </si>
  <si>
    <t>120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</si>
  <si>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</si>
  <si>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</si>
  <si>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</t>
  </si>
  <si>
    <t>Фонд оплаты труда государственных (муниципальных) органов</t>
  </si>
  <si>
    <t>Уплата налога на имущество организаций и земельного налога</t>
  </si>
  <si>
    <t xml:space="preserve"> Расходы бюджета  </t>
  </si>
  <si>
    <t xml:space="preserve">Источники финансирования </t>
  </si>
  <si>
    <t xml:space="preserve"> дефицита бюджета по кодам классификации источников</t>
  </si>
  <si>
    <t xml:space="preserve">Приложение №1                        к решению  Совета депутатов Рассказихинского сельсовета от ________№___ </t>
  </si>
  <si>
    <t xml:space="preserve">Приложение №4                                  к решению  Совета депутатов Рассказихинского сельсовета от ________№___ </t>
  </si>
  <si>
    <t xml:space="preserve">Приложение №5                                   к решению  Совета депутатов Рассказихинского сельсовета          от ________№_ </t>
  </si>
  <si>
    <t>303 1 08 04020 01 0000 110</t>
  </si>
  <si>
    <t>303 1 11 05075 10 0000 120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</si>
  <si>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</si>
  <si>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</si>
  <si>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303 2 02 15002 10 0000 151</t>
  </si>
  <si>
    <t>Расходы на выполнение других обязательств государства</t>
  </si>
  <si>
    <t>Прочие выплаты по обязательствам государства</t>
  </si>
  <si>
    <t>182 1 06 01030 10 0000 110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</si>
  <si>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</si>
  <si>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</si>
  <si>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государственных (муниципальных) органов</t>
  </si>
  <si>
    <t>Прочие безвозмездные поступления  в бюджеты сельских поселений</t>
  </si>
  <si>
    <t>303 2 02 30024 10 0000 151</t>
  </si>
  <si>
    <t>Субвенции бюджетам сельских поселений на выполнение передаваемых полномочий субъектов Российской Федерации</t>
  </si>
  <si>
    <t>303 2 02 15001 10 0000 150</t>
  </si>
  <si>
    <t>303 2 02 35118 10 0000 150</t>
  </si>
  <si>
    <t>303 2 02 40014 10 0000 150</t>
  </si>
  <si>
    <t>303 2 07 05030 10 0000 150</t>
  </si>
  <si>
    <t>Иные межбюджетные трансферты</t>
  </si>
  <si>
    <t>01 0 00 00000</t>
  </si>
  <si>
    <t>Расходы на обеспечение деятельности органов местного самоуправления</t>
  </si>
  <si>
    <t>01 2 00 00000</t>
  </si>
  <si>
    <t>01 2 00 10120</t>
  </si>
  <si>
    <t>100</t>
  </si>
  <si>
    <t>Расходы на выплаты персоналу в целях  обеспечения выполнения функций  государственными (муниципальными) органами, казенными учреждениями</t>
  </si>
  <si>
    <t>01 2 00 10110</t>
  </si>
  <si>
    <t>Закупка товаров, работ и услуг для  государственных (муниципальных) нужд</t>
  </si>
  <si>
    <t>850</t>
  </si>
  <si>
    <t>1 2 00 10110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</si>
  <si>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</si>
  <si>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98 0 00 00000</t>
  </si>
  <si>
    <t>98 5 00 00000</t>
  </si>
  <si>
    <t>98 5 00 60510</t>
  </si>
  <si>
    <t xml:space="preserve">Руководство и управление в сфере установленных функций </t>
  </si>
  <si>
    <t>01 4 00 00000</t>
  </si>
  <si>
    <t>Функционирование административных комиссий</t>
  </si>
  <si>
    <t>01 4 00 70060</t>
  </si>
  <si>
    <t>02 0 00 00000</t>
  </si>
  <si>
    <t>02 5 00 00000</t>
  </si>
  <si>
    <t>02 5 00 10810</t>
  </si>
  <si>
    <t>Межбюджетные трансферты общего характера бюджетам субъектов Российской Федерации и муниципальных образований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</si>
  <si>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</si>
  <si>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</si>
  <si>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99 9 00 00000</t>
  </si>
  <si>
    <t>99 9 00 14710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</si>
  <si>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</si>
  <si>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</si>
  <si>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01 4 00 51180</t>
  </si>
  <si>
    <t>Иные вопросы в области национальной обороны, национальной безопасности и правоохранительной деятельности</t>
  </si>
  <si>
    <t>93 0 00 00000</t>
  </si>
  <si>
    <t>Мероприятия по пожарной безопасности</t>
  </si>
  <si>
    <t>93 4 00  00000</t>
  </si>
  <si>
    <t>Обеспечение мер первичной противопожарной безопасности в границах населенных пунктов поселения</t>
  </si>
  <si>
    <t>93 4 00 60200</t>
  </si>
  <si>
    <t>91 0 00 00000</t>
  </si>
  <si>
    <t>Мероприятия в сфере транспорта и дорожного хозяйства</t>
  </si>
  <si>
    <t>91 2 00 00000</t>
  </si>
  <si>
    <t>91 2 00 67270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</si>
  <si>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</si>
  <si>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</si>
  <si>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</si>
  <si>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</si>
  <si>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Организация и содержание мест захоронения</t>
  </si>
  <si>
    <t>92 9 00 18070</t>
  </si>
  <si>
    <t>92 9 00 18080</t>
  </si>
  <si>
    <t>00 0 00 00000</t>
  </si>
  <si>
    <t>Муниципальная целевая программа "Информационное обеспечение управления недвижимостью, реформирования и регулирования земельных и имущественных отношений в Первомайском районе на 2016-2017 гг"</t>
  </si>
  <si>
    <t>23 0 00 00000</t>
  </si>
  <si>
    <t>Расходы на реализацию мероприятий муниципальных целевых программ</t>
  </si>
  <si>
    <t>23 0 00 60990</t>
  </si>
  <si>
    <t>240</t>
  </si>
  <si>
    <t>Прочая закупка товаров, работ и услуг</t>
  </si>
  <si>
    <t>Иные расходы государственной власти субъектов РФ</t>
  </si>
  <si>
    <t>Мероприятия по градостроительству</t>
  </si>
  <si>
    <t>Культура, кинематография</t>
  </si>
  <si>
    <t>Памятники</t>
  </si>
  <si>
    <t>90 2 00 00000</t>
  </si>
  <si>
    <t>Субсидии бюджетным учреждениям</t>
  </si>
  <si>
    <t>90 2 00 16500</t>
  </si>
  <si>
    <t>90 2 00 16510</t>
  </si>
  <si>
    <t>90 0 00 00000</t>
  </si>
  <si>
    <t>90 4 00 00000</t>
  </si>
  <si>
    <t>90 4 00 16270</t>
  </si>
  <si>
    <t>Итого расходов</t>
  </si>
  <si>
    <t>Иные бюджетные ассигнования</t>
  </si>
  <si>
    <t>99 9 0014710</t>
  </si>
  <si>
    <t>800</t>
  </si>
  <si>
    <t xml:space="preserve">Приложение №2                                 к решению  Совета депутатов Рассказихинского сельсовета от ________№_ </t>
  </si>
  <si>
    <t>Администрация Рассказихинского сельсовета</t>
  </si>
  <si>
    <t>Расходы на выплаты персоналу в целях 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</si>
  <si>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в целях 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</si>
  <si>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</si>
  <si>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Иные межбюджетные трансферты общего характера</t>
  </si>
  <si>
    <t>500</t>
  </si>
  <si>
    <t>Межбюджетные трансферты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</si>
  <si>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</si>
  <si>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</si>
  <si>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Иные межбюджетные трансфертыобщего характера</t>
  </si>
  <si>
    <t>Расходы на выплаты персоналу в целях  обеспечения выполнения функций  государственными (муниципальными) органами, казенными учреждениями, , казенными учреждениями, органами управления государственными внебюджетными фондами</t>
  </si>
  <si>
    <t>Иные вопросы в области национальной экономики</t>
  </si>
  <si>
    <t>Содержание, ремонт, реконструкция и строительство автомобильных дорог, являющихся муниципальной собственностью</t>
  </si>
  <si>
    <t>300</t>
  </si>
  <si>
    <t>310</t>
  </si>
  <si>
    <t>Иные вопросы в отраслях социальной сферы</t>
  </si>
  <si>
    <t>Иные вопросы в сфере социальной политики</t>
  </si>
  <si>
    <t>Доплаты к пенсиям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</si>
  <si>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</si>
  <si>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</si>
  <si>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</si>
  <si>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           муниципального образования  Рассказихинский  сельсовет за 2020год</t>
  </si>
  <si>
    <t>Доходы бюджета по кодам  классификации доходов бюджета муниципального образования Рассказихинский сельсовет за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</si>
  <si>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</si>
  <si>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182 1 06 06033 10 0000 110</t>
  </si>
  <si>
    <t>182 1 06 06043 10 0000 110</t>
  </si>
  <si>
    <t>303 1 16 0 7090 10 0000 140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</si>
  <si>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</si>
  <si>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303 2 02 16001 10 0000 150 </t>
  </si>
  <si>
    <t>Дотации бюджетам сельских поселений на выравнивание бюджетной обеспеченности из бюджетов муниципальных районов</t>
  </si>
  <si>
    <t>303 2 02 45160 10 0000 150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</si>
  <si>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</si>
  <si>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303 2 02 90054 10 0000 150</t>
  </si>
  <si>
    <t>Прочие безвозмездные поступления в бюджеты сельских поселений от бюджетов муниципальных районов</t>
  </si>
  <si>
    <t>Муниципальная программа "Материально-техническое обеспечение деятельности органов местного самоуправления муниципального образования Первомайский район на 2018-2020 годы"</t>
  </si>
  <si>
    <t>Расходы на реализацию мероприятий муниципальных программ</t>
  </si>
  <si>
    <t>14 0 00 00000</t>
  </si>
  <si>
    <t>14 0 00 60990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</si>
  <si>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</si>
  <si>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</si>
  <si>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Осуществление дорожной деятельности</t>
  </si>
  <si>
    <t>91 2 00 67990</t>
  </si>
  <si>
    <t>Другие вопросы в области социальной политики</t>
  </si>
  <si>
    <t>Резервные фонды</t>
  </si>
  <si>
    <t>Резервные фонды местных администраций</t>
  </si>
  <si>
    <t>Иные выплаты населению</t>
  </si>
  <si>
    <t>06</t>
  </si>
  <si>
    <t>99 1 00 00000</t>
  </si>
  <si>
    <t>99 1 00 14100</t>
  </si>
  <si>
    <t>360</t>
  </si>
  <si>
    <t>муниципального образования Рассказихинский сельсовет за 2020 год</t>
  </si>
  <si>
    <t xml:space="preserve">  финансирования дефицитов бюджета  Рассказихинского сельсовета за 2020год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</si>
</sst>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shrinkToFit="1"/>
    </xf>
    <xf numFmtId="0" fontId="2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176" fontId="2" fillId="33" borderId="10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176" fontId="2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176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76" fontId="9" fillId="33" borderId="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 wrapText="1"/>
    </xf>
    <xf numFmtId="0" fontId="2" fillId="33" borderId="15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4" sqref="A4:I5"/>
    </sheetView>
  </sheetViews>
  <sheetFormatPr defaultColWidth="9.00390625" defaultRowHeight="12.75"/>
  <cols>
    <col min="1" max="1" width="7.375" style="3" customWidth="1"/>
    <col min="2" max="2" width="6.75390625" style="3" customWidth="1"/>
    <col min="3" max="3" width="6.375" style="3" customWidth="1"/>
    <col min="4" max="4" width="6.875" style="3" customWidth="1"/>
    <col min="5" max="5" width="8.25390625" style="3" hidden="1" customWidth="1"/>
    <col min="6" max="6" width="39.25390625" style="3" customWidth="1"/>
    <col min="7" max="7" width="10.00390625" style="3" customWidth="1"/>
    <col min="8" max="8" width="8.375" style="3" customWidth="1"/>
    <col min="9" max="9" width="13.75390625" style="3" customWidth="1"/>
    <col min="10" max="12" width="9.125" style="3" customWidth="1"/>
    <col min="13" max="13" width="28.00390625" style="3" customWidth="1"/>
    <col min="14" max="16384" width="9.125" style="3" customWidth="1"/>
  </cols>
  <sheetData>
    <row r="1" spans="7:9" s="11" customFormat="1" ht="15.75" customHeight="1">
      <c r="G1" s="101" t="s">
        <v>91</v>
      </c>
      <c r="H1" s="101"/>
      <c r="I1" s="101"/>
    </row>
    <row r="2" spans="7:9" s="11" customFormat="1" ht="15.75" customHeight="1">
      <c r="G2" s="101"/>
      <c r="H2" s="101"/>
      <c r="I2" s="101"/>
    </row>
    <row r="3" spans="7:13" s="11" customFormat="1" ht="69.75" customHeight="1">
      <c r="G3" s="101"/>
      <c r="H3" s="101"/>
      <c r="I3" s="101"/>
      <c r="M3" s="14"/>
    </row>
    <row r="4" spans="1:9" ht="38.25" customHeight="1">
      <c r="A4" s="103" t="s">
        <v>204</v>
      </c>
      <c r="B4" s="103"/>
      <c r="C4" s="103"/>
      <c r="D4" s="103"/>
      <c r="E4" s="103"/>
      <c r="F4" s="103"/>
      <c r="G4" s="103"/>
      <c r="H4" s="103"/>
      <c r="I4" s="103"/>
    </row>
    <row r="5" spans="1:9" ht="34.5" customHeight="1" hidden="1">
      <c r="A5" s="103"/>
      <c r="B5" s="103"/>
      <c r="C5" s="103"/>
      <c r="D5" s="103"/>
      <c r="E5" s="103"/>
      <c r="F5" s="103"/>
      <c r="G5" s="103"/>
      <c r="H5" s="103"/>
      <c r="I5" s="103"/>
    </row>
    <row r="6" spans="7:9" ht="15.75">
      <c r="G6" s="104" t="s">
        <v>1</v>
      </c>
      <c r="H6" s="104"/>
      <c r="I6" s="104"/>
    </row>
    <row r="7" spans="1:9" ht="61.5" customHeight="1">
      <c r="A7" s="107" t="s">
        <v>56</v>
      </c>
      <c r="B7" s="107"/>
      <c r="C7" s="107"/>
      <c r="D7" s="107"/>
      <c r="E7" s="107"/>
      <c r="F7" s="79" t="s">
        <v>2</v>
      </c>
      <c r="G7" s="79" t="s">
        <v>29</v>
      </c>
      <c r="H7" s="78" t="s">
        <v>53</v>
      </c>
      <c r="I7" s="78" t="s">
        <v>55</v>
      </c>
    </row>
    <row r="8" spans="1:9" ht="15.75">
      <c r="A8" s="102">
        <v>2</v>
      </c>
      <c r="B8" s="102"/>
      <c r="C8" s="102"/>
      <c r="D8" s="102"/>
      <c r="E8" s="102"/>
      <c r="F8" s="77">
        <v>3</v>
      </c>
      <c r="G8" s="77">
        <v>4</v>
      </c>
      <c r="H8" s="77">
        <v>5</v>
      </c>
      <c r="I8" s="15"/>
    </row>
    <row r="9" spans="1:11" ht="14.25" customHeight="1">
      <c r="A9" s="105"/>
      <c r="B9" s="106"/>
      <c r="C9" s="106"/>
      <c r="D9" s="106"/>
      <c r="E9" s="106"/>
      <c r="F9" s="16" t="s">
        <v>36</v>
      </c>
      <c r="G9" s="12">
        <f>G11+G12+G13+G14+G15+G16+G17+G18+G19+G20+G21+G22+G23+G24+G25+G26+G27</f>
        <v>2997.101</v>
      </c>
      <c r="H9" s="12">
        <f>H11+H12+H13+H14+H15+H16+H17+H18+H19+H20+H21+H22+H23+H24+H25+H26+H27</f>
        <v>2904.1252600000003</v>
      </c>
      <c r="I9" s="12">
        <f>H9*100/G9</f>
        <v>96.89781091795038</v>
      </c>
      <c r="J9" s="82"/>
      <c r="K9" s="83"/>
    </row>
    <row r="10" spans="1:11" ht="15.75">
      <c r="A10" s="105"/>
      <c r="B10" s="106"/>
      <c r="C10" s="106"/>
      <c r="D10" s="106"/>
      <c r="E10" s="106"/>
      <c r="F10" s="15" t="s">
        <v>37</v>
      </c>
      <c r="G10" s="12"/>
      <c r="H10" s="12"/>
      <c r="I10" s="12"/>
      <c r="J10" s="84"/>
      <c r="K10" s="85"/>
    </row>
    <row r="11" spans="1:11" ht="129" customHeight="1">
      <c r="A11" s="99" t="s">
        <v>58</v>
      </c>
      <c r="B11" s="99"/>
      <c r="C11" s="99"/>
      <c r="D11" s="99"/>
      <c r="E11" s="78"/>
      <c r="F11" s="13" t="s">
        <v>205</v>
      </c>
      <c r="G11" s="12">
        <v>45</v>
      </c>
      <c r="H11" s="12">
        <v>42.34976</v>
      </c>
      <c r="I11" s="12">
        <f aca="true" t="shared" si="0" ref="I11:I27">H11*100/G11</f>
        <v>94.11057777777779</v>
      </c>
      <c r="J11" s="84"/>
      <c r="K11" s="85"/>
    </row>
    <row r="12" spans="1:11" ht="77.25" customHeight="1">
      <c r="A12" s="95" t="s">
        <v>101</v>
      </c>
      <c r="B12" s="95"/>
      <c r="C12" s="95"/>
      <c r="D12" s="95"/>
      <c r="E12" s="2" t="s">
        <v>38</v>
      </c>
      <c r="F12" s="17" t="s">
        <v>77</v>
      </c>
      <c r="G12" s="12">
        <v>130</v>
      </c>
      <c r="H12" s="12">
        <v>122.32324</v>
      </c>
      <c r="I12" s="12">
        <f t="shared" si="0"/>
        <v>94.0948</v>
      </c>
      <c r="J12" s="84"/>
      <c r="K12" s="85"/>
    </row>
    <row r="13" spans="1:11" ht="66.75" customHeight="1">
      <c r="A13" s="95" t="s">
        <v>206</v>
      </c>
      <c r="B13" s="96"/>
      <c r="C13" s="96"/>
      <c r="D13" s="96"/>
      <c r="E13" s="78"/>
      <c r="F13" s="17" t="s">
        <v>73</v>
      </c>
      <c r="G13" s="12">
        <v>284</v>
      </c>
      <c r="H13" s="12">
        <v>175.03653</v>
      </c>
      <c r="I13" s="12">
        <f t="shared" si="0"/>
        <v>61.63258098591549</v>
      </c>
      <c r="J13" s="84"/>
      <c r="K13" s="85"/>
    </row>
    <row r="14" spans="1:11" ht="65.25" customHeight="1">
      <c r="A14" s="95" t="s">
        <v>207</v>
      </c>
      <c r="B14" s="96"/>
      <c r="C14" s="96"/>
      <c r="D14" s="96"/>
      <c r="E14" s="2" t="s">
        <v>39</v>
      </c>
      <c r="F14" s="17" t="s">
        <v>74</v>
      </c>
      <c r="G14" s="12">
        <v>557</v>
      </c>
      <c r="H14" s="12">
        <v>564.40973</v>
      </c>
      <c r="I14" s="12">
        <f t="shared" si="0"/>
        <v>101.33029263913824</v>
      </c>
      <c r="J14" s="86"/>
      <c r="K14" s="87"/>
    </row>
    <row r="15" spans="1:11" ht="130.5" customHeight="1">
      <c r="A15" s="95" t="s">
        <v>94</v>
      </c>
      <c r="B15" s="96"/>
      <c r="C15" s="96"/>
      <c r="D15" s="96"/>
      <c r="E15" s="2" t="s">
        <v>40</v>
      </c>
      <c r="F15" s="13" t="s">
        <v>57</v>
      </c>
      <c r="G15" s="12">
        <v>2.1</v>
      </c>
      <c r="H15" s="12">
        <v>2.7</v>
      </c>
      <c r="I15" s="12">
        <f t="shared" si="0"/>
        <v>128.57142857142856</v>
      </c>
      <c r="J15" s="86"/>
      <c r="K15" s="87"/>
    </row>
    <row r="16" spans="1:11" ht="94.5" customHeight="1">
      <c r="A16" s="97" t="s">
        <v>95</v>
      </c>
      <c r="B16" s="98"/>
      <c r="C16" s="98"/>
      <c r="D16" s="98"/>
      <c r="E16" s="2"/>
      <c r="F16" s="13" t="s">
        <v>96</v>
      </c>
      <c r="G16" s="12">
        <v>6</v>
      </c>
      <c r="H16" s="12">
        <v>6.435</v>
      </c>
      <c r="I16" s="12"/>
      <c r="J16" s="86"/>
      <c r="K16" s="87"/>
    </row>
    <row r="17" spans="1:11" ht="94.5" customHeight="1">
      <c r="A17" s="97" t="s">
        <v>208</v>
      </c>
      <c r="B17" s="98"/>
      <c r="C17" s="98"/>
      <c r="D17" s="98"/>
      <c r="E17" s="2"/>
      <c r="F17" s="13" t="s">
        <v>97</v>
      </c>
      <c r="G17" s="12">
        <v>0</v>
      </c>
      <c r="H17" s="12">
        <v>2</v>
      </c>
      <c r="I17" s="12"/>
      <c r="J17" s="86"/>
      <c r="K17" s="87"/>
    </row>
    <row r="18" spans="1:11" ht="36" customHeight="1">
      <c r="A18" s="99" t="s">
        <v>59</v>
      </c>
      <c r="B18" s="100"/>
      <c r="C18" s="100"/>
      <c r="D18" s="100"/>
      <c r="E18" s="2"/>
      <c r="F18" s="18" t="s">
        <v>78</v>
      </c>
      <c r="G18" s="12">
        <v>15</v>
      </c>
      <c r="H18" s="12">
        <v>30.87</v>
      </c>
      <c r="I18" s="12">
        <f t="shared" si="0"/>
        <v>205.8</v>
      </c>
      <c r="J18" s="84"/>
      <c r="K18" s="85"/>
    </row>
    <row r="19" spans="1:11" ht="67.5" customHeight="1">
      <c r="A19" s="95" t="s">
        <v>108</v>
      </c>
      <c r="B19" s="95"/>
      <c r="C19" s="95"/>
      <c r="D19" s="95"/>
      <c r="E19" s="2" t="s">
        <v>41</v>
      </c>
      <c r="F19" s="17" t="s">
        <v>209</v>
      </c>
      <c r="G19" s="12">
        <v>46</v>
      </c>
      <c r="H19" s="12">
        <v>0</v>
      </c>
      <c r="I19" s="12">
        <f t="shared" si="0"/>
        <v>0</v>
      </c>
      <c r="J19" s="86"/>
      <c r="K19" s="87"/>
    </row>
    <row r="20" spans="1:11" ht="57" customHeight="1">
      <c r="A20" s="99" t="s">
        <v>98</v>
      </c>
      <c r="B20" s="99"/>
      <c r="C20" s="99"/>
      <c r="D20" s="99"/>
      <c r="E20" s="2"/>
      <c r="F20" s="13" t="s">
        <v>76</v>
      </c>
      <c r="G20" s="12">
        <v>1141.6</v>
      </c>
      <c r="H20" s="12">
        <v>1187.6</v>
      </c>
      <c r="I20" s="12">
        <f t="shared" si="0"/>
        <v>104.02943237561317</v>
      </c>
      <c r="J20" s="86"/>
      <c r="K20" s="87"/>
    </row>
    <row r="21" spans="1:11" ht="66" customHeight="1">
      <c r="A21" s="108" t="s">
        <v>210</v>
      </c>
      <c r="B21" s="109"/>
      <c r="C21" s="109"/>
      <c r="D21" s="110"/>
      <c r="E21" s="2"/>
      <c r="F21" s="13" t="s">
        <v>211</v>
      </c>
      <c r="G21" s="12">
        <v>57.8</v>
      </c>
      <c r="H21" s="12">
        <v>57.8</v>
      </c>
      <c r="I21" s="12"/>
      <c r="J21" s="86"/>
      <c r="K21" s="87"/>
    </row>
    <row r="22" spans="1:11" ht="69" customHeight="1">
      <c r="A22" s="95" t="s">
        <v>106</v>
      </c>
      <c r="B22" s="96"/>
      <c r="C22" s="96"/>
      <c r="D22" s="96"/>
      <c r="E22" s="2"/>
      <c r="F22" s="13" t="s">
        <v>107</v>
      </c>
      <c r="G22" s="12">
        <v>10.1</v>
      </c>
      <c r="H22" s="12">
        <v>10.1</v>
      </c>
      <c r="I22" s="12"/>
      <c r="J22" s="86"/>
      <c r="K22" s="87"/>
    </row>
    <row r="23" spans="1:9" ht="78.75">
      <c r="A23" s="95" t="s">
        <v>109</v>
      </c>
      <c r="B23" s="96"/>
      <c r="C23" s="96"/>
      <c r="D23" s="96"/>
      <c r="E23" s="2" t="s">
        <v>42</v>
      </c>
      <c r="F23" s="17" t="s">
        <v>75</v>
      </c>
      <c r="G23" s="12">
        <v>51.8</v>
      </c>
      <c r="H23" s="12">
        <v>51.8</v>
      </c>
      <c r="I23" s="12">
        <f t="shared" si="0"/>
        <v>100</v>
      </c>
    </row>
    <row r="24" spans="1:9" ht="126">
      <c r="A24" s="99" t="s">
        <v>110</v>
      </c>
      <c r="B24" s="99"/>
      <c r="C24" s="99"/>
      <c r="D24" s="99"/>
      <c r="E24" s="2"/>
      <c r="F24" s="13" t="s">
        <v>67</v>
      </c>
      <c r="G24" s="12">
        <v>409.1</v>
      </c>
      <c r="H24" s="12">
        <v>409.1</v>
      </c>
      <c r="I24" s="12">
        <f t="shared" si="0"/>
        <v>100</v>
      </c>
    </row>
    <row r="25" spans="1:9" ht="110.25">
      <c r="A25" s="99" t="s">
        <v>212</v>
      </c>
      <c r="B25" s="99"/>
      <c r="C25" s="99"/>
      <c r="D25" s="99"/>
      <c r="E25" s="15"/>
      <c r="F25" s="17" t="s">
        <v>213</v>
      </c>
      <c r="G25" s="19">
        <v>104.601</v>
      </c>
      <c r="H25" s="19">
        <v>104.601</v>
      </c>
      <c r="I25" s="15">
        <f t="shared" si="0"/>
        <v>100</v>
      </c>
    </row>
    <row r="26" spans="1:9" ht="48" customHeight="1">
      <c r="A26" s="99" t="s">
        <v>214</v>
      </c>
      <c r="B26" s="99"/>
      <c r="C26" s="99"/>
      <c r="D26" s="99"/>
      <c r="E26" s="15"/>
      <c r="F26" s="17" t="s">
        <v>215</v>
      </c>
      <c r="G26" s="19">
        <v>25</v>
      </c>
      <c r="H26" s="19">
        <v>25</v>
      </c>
      <c r="I26" s="15">
        <f t="shared" si="0"/>
        <v>100</v>
      </c>
    </row>
    <row r="27" spans="1:9" ht="31.5">
      <c r="A27" s="99" t="s">
        <v>111</v>
      </c>
      <c r="B27" s="99"/>
      <c r="C27" s="99"/>
      <c r="D27" s="99"/>
      <c r="E27" s="15"/>
      <c r="F27" s="17" t="s">
        <v>105</v>
      </c>
      <c r="G27" s="19">
        <v>112</v>
      </c>
      <c r="H27" s="19">
        <v>112</v>
      </c>
      <c r="I27" s="15">
        <f t="shared" si="0"/>
        <v>100</v>
      </c>
    </row>
  </sheetData>
  <sheetProtection/>
  <mergeCells count="24">
    <mergeCell ref="A25:D25"/>
    <mergeCell ref="A26:D26"/>
    <mergeCell ref="A27:D27"/>
    <mergeCell ref="A17:D17"/>
    <mergeCell ref="A22:D22"/>
    <mergeCell ref="A24:D24"/>
    <mergeCell ref="A20:D20"/>
    <mergeCell ref="A21:D21"/>
    <mergeCell ref="G1:I3"/>
    <mergeCell ref="A12:D12"/>
    <mergeCell ref="A13:D13"/>
    <mergeCell ref="A8:E8"/>
    <mergeCell ref="A11:D11"/>
    <mergeCell ref="A4:I5"/>
    <mergeCell ref="G6:I6"/>
    <mergeCell ref="A10:E10"/>
    <mergeCell ref="A7:E7"/>
    <mergeCell ref="A9:E9"/>
    <mergeCell ref="A15:D15"/>
    <mergeCell ref="A14:D14"/>
    <mergeCell ref="A23:D23"/>
    <mergeCell ref="A16:D16"/>
    <mergeCell ref="A18:D18"/>
    <mergeCell ref="A19:D19"/>
  </mergeCells>
  <printOptions/>
  <pageMargins left="0.984251968503937" right="0.31496062992125984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3.875" style="21" customWidth="1"/>
    <col min="2" max="2" width="7.375" style="21" customWidth="1"/>
    <col min="3" max="4" width="5.375" style="21" customWidth="1"/>
    <col min="5" max="5" width="16.625" style="21" customWidth="1"/>
    <col min="6" max="6" width="5.00390625" style="21" customWidth="1"/>
    <col min="7" max="7" width="9.375" style="30" customWidth="1"/>
    <col min="8" max="8" width="10.625" style="31" customWidth="1"/>
    <col min="9" max="9" width="8.75390625" style="20" customWidth="1"/>
    <col min="10" max="16384" width="9.125" style="21" customWidth="1"/>
  </cols>
  <sheetData>
    <row r="1" spans="1:9" ht="15">
      <c r="A1" s="20"/>
      <c r="G1" s="112" t="s">
        <v>181</v>
      </c>
      <c r="H1" s="112"/>
      <c r="I1" s="112"/>
    </row>
    <row r="2" spans="7:9" ht="15">
      <c r="G2" s="112"/>
      <c r="H2" s="112"/>
      <c r="I2" s="112"/>
    </row>
    <row r="3" spans="7:9" ht="61.5" customHeight="1">
      <c r="G3" s="112"/>
      <c r="H3" s="112"/>
      <c r="I3" s="112"/>
    </row>
    <row r="4" ht="15">
      <c r="A4" s="20"/>
    </row>
    <row r="5" spans="1:9" ht="15">
      <c r="A5" s="111" t="s">
        <v>30</v>
      </c>
      <c r="B5" s="111"/>
      <c r="C5" s="111"/>
      <c r="D5" s="111"/>
      <c r="E5" s="111"/>
      <c r="F5" s="111"/>
      <c r="G5" s="111"/>
      <c r="H5" s="111"/>
      <c r="I5" s="111"/>
    </row>
    <row r="6" spans="1:9" ht="15">
      <c r="A6" s="111" t="s">
        <v>203</v>
      </c>
      <c r="B6" s="111"/>
      <c r="C6" s="111"/>
      <c r="D6" s="111"/>
      <c r="E6" s="111"/>
      <c r="F6" s="111"/>
      <c r="G6" s="111"/>
      <c r="H6" s="111"/>
      <c r="I6" s="111"/>
    </row>
    <row r="7" ht="15">
      <c r="I7" s="23" t="s">
        <v>1</v>
      </c>
    </row>
    <row r="8" spans="1:9" ht="45">
      <c r="A8" s="4" t="s">
        <v>2</v>
      </c>
      <c r="B8" s="4" t="s">
        <v>16</v>
      </c>
      <c r="C8" s="4" t="s">
        <v>3</v>
      </c>
      <c r="D8" s="4" t="s">
        <v>4</v>
      </c>
      <c r="E8" s="4" t="s">
        <v>17</v>
      </c>
      <c r="F8" s="4" t="s">
        <v>18</v>
      </c>
      <c r="G8" s="32" t="s">
        <v>29</v>
      </c>
      <c r="H8" s="33" t="s">
        <v>27</v>
      </c>
      <c r="I8" s="5" t="s">
        <v>28</v>
      </c>
    </row>
    <row r="9" spans="1:9" ht="1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80">
        <v>7</v>
      </c>
      <c r="H9" s="81">
        <v>8</v>
      </c>
      <c r="I9" s="4">
        <v>9</v>
      </c>
    </row>
    <row r="10" spans="1:9" ht="30">
      <c r="A10" s="72" t="s">
        <v>182</v>
      </c>
      <c r="B10" s="24">
        <v>303</v>
      </c>
      <c r="C10" s="24"/>
      <c r="D10" s="24"/>
      <c r="E10" s="24"/>
      <c r="F10" s="24"/>
      <c r="G10" s="70"/>
      <c r="H10" s="71"/>
      <c r="I10" s="4"/>
    </row>
    <row r="11" spans="1:9" ht="16.5" customHeight="1">
      <c r="A11" s="37" t="s">
        <v>19</v>
      </c>
      <c r="B11" s="38" t="s">
        <v>0</v>
      </c>
      <c r="C11" s="38" t="s">
        <v>5</v>
      </c>
      <c r="D11" s="38"/>
      <c r="E11" s="38"/>
      <c r="F11" s="38"/>
      <c r="G11" s="40">
        <f>G12+G20+G38</f>
        <v>2260.11</v>
      </c>
      <c r="H11" s="40">
        <f>H12+H20+H38</f>
        <v>2190.03834</v>
      </c>
      <c r="I11" s="32">
        <f aca="true" t="shared" si="0" ref="I11:I90">H11*100/G11</f>
        <v>96.89963497351899</v>
      </c>
    </row>
    <row r="12" spans="1:9" s="36" customFormat="1" ht="64.5" customHeight="1">
      <c r="A12" s="41" t="s">
        <v>6</v>
      </c>
      <c r="B12" s="42" t="s">
        <v>0</v>
      </c>
      <c r="C12" s="42" t="s">
        <v>5</v>
      </c>
      <c r="D12" s="42" t="s">
        <v>7</v>
      </c>
      <c r="E12" s="42"/>
      <c r="F12" s="42"/>
      <c r="G12" s="40">
        <f>G13</f>
        <v>290.36</v>
      </c>
      <c r="H12" s="40">
        <f>H13</f>
        <v>290.35297</v>
      </c>
      <c r="I12" s="35">
        <f t="shared" si="0"/>
        <v>99.99757886761262</v>
      </c>
    </row>
    <row r="13" spans="1:9" ht="79.5" customHeight="1">
      <c r="A13" s="37" t="s">
        <v>20</v>
      </c>
      <c r="B13" s="38" t="s">
        <v>0</v>
      </c>
      <c r="C13" s="38" t="s">
        <v>5</v>
      </c>
      <c r="D13" s="38" t="s">
        <v>7</v>
      </c>
      <c r="E13" s="38" t="s">
        <v>113</v>
      </c>
      <c r="F13" s="38"/>
      <c r="G13" s="39">
        <f>G14</f>
        <v>290.36</v>
      </c>
      <c r="H13" s="33">
        <f>H14</f>
        <v>290.35297</v>
      </c>
      <c r="I13" s="32">
        <f t="shared" si="0"/>
        <v>99.99757886761262</v>
      </c>
    </row>
    <row r="14" spans="1:9" ht="45.75" customHeight="1">
      <c r="A14" s="37" t="s">
        <v>114</v>
      </c>
      <c r="B14" s="38" t="s">
        <v>0</v>
      </c>
      <c r="C14" s="38" t="s">
        <v>5</v>
      </c>
      <c r="D14" s="38" t="s">
        <v>7</v>
      </c>
      <c r="E14" s="38" t="s">
        <v>115</v>
      </c>
      <c r="F14" s="38"/>
      <c r="G14" s="39">
        <f>G16</f>
        <v>290.36</v>
      </c>
      <c r="H14" s="39">
        <f>H16</f>
        <v>290.35297</v>
      </c>
      <c r="I14" s="32">
        <f t="shared" si="0"/>
        <v>99.99757886761262</v>
      </c>
    </row>
    <row r="15" spans="1:9" ht="45.75" customHeight="1">
      <c r="A15" s="37" t="s">
        <v>21</v>
      </c>
      <c r="B15" s="38" t="s">
        <v>0</v>
      </c>
      <c r="C15" s="38" t="s">
        <v>5</v>
      </c>
      <c r="D15" s="38" t="s">
        <v>7</v>
      </c>
      <c r="E15" s="38" t="s">
        <v>116</v>
      </c>
      <c r="F15" s="38"/>
      <c r="G15" s="39">
        <f>G16</f>
        <v>290.36</v>
      </c>
      <c r="H15" s="39">
        <f>H16</f>
        <v>290.35297</v>
      </c>
      <c r="I15" s="32">
        <f t="shared" si="0"/>
        <v>99.99757886761262</v>
      </c>
    </row>
    <row r="16" spans="1:9" ht="111.75" customHeight="1">
      <c r="A16" s="37" t="s">
        <v>183</v>
      </c>
      <c r="B16" s="38" t="s">
        <v>0</v>
      </c>
      <c r="C16" s="38" t="s">
        <v>5</v>
      </c>
      <c r="D16" s="38" t="s">
        <v>7</v>
      </c>
      <c r="E16" s="38" t="s">
        <v>116</v>
      </c>
      <c r="F16" s="38" t="s">
        <v>117</v>
      </c>
      <c r="G16" s="39">
        <f>G18+G19</f>
        <v>290.36</v>
      </c>
      <c r="H16" s="39">
        <f>H18+H19</f>
        <v>290.35297</v>
      </c>
      <c r="I16" s="32">
        <f t="shared" si="0"/>
        <v>99.99757886761262</v>
      </c>
    </row>
    <row r="17" spans="1:9" ht="51.75" customHeight="1">
      <c r="A17" s="37" t="s">
        <v>104</v>
      </c>
      <c r="B17" s="38" t="s">
        <v>0</v>
      </c>
      <c r="C17" s="38" t="s">
        <v>5</v>
      </c>
      <c r="D17" s="38" t="s">
        <v>7</v>
      </c>
      <c r="E17" s="38" t="s">
        <v>116</v>
      </c>
      <c r="F17" s="38" t="s">
        <v>82</v>
      </c>
      <c r="G17" s="39">
        <f>G18+G19</f>
        <v>290.36</v>
      </c>
      <c r="H17" s="39">
        <f>H18+H19</f>
        <v>290.35297</v>
      </c>
      <c r="I17" s="32">
        <f t="shared" si="0"/>
        <v>99.99757886761262</v>
      </c>
    </row>
    <row r="18" spans="1:9" ht="58.5" customHeight="1">
      <c r="A18" s="37" t="s">
        <v>86</v>
      </c>
      <c r="B18" s="38" t="s">
        <v>0</v>
      </c>
      <c r="C18" s="38" t="s">
        <v>5</v>
      </c>
      <c r="D18" s="38" t="s">
        <v>7</v>
      </c>
      <c r="E18" s="38" t="s">
        <v>116</v>
      </c>
      <c r="F18" s="38" t="s">
        <v>60</v>
      </c>
      <c r="G18" s="40">
        <v>224.55</v>
      </c>
      <c r="H18" s="33">
        <v>224.54673</v>
      </c>
      <c r="I18" s="32">
        <f t="shared" si="0"/>
        <v>99.998543754175</v>
      </c>
    </row>
    <row r="19" spans="1:9" s="36" customFormat="1" ht="90.75" customHeight="1">
      <c r="A19" s="37" t="s">
        <v>80</v>
      </c>
      <c r="B19" s="38" t="s">
        <v>0</v>
      </c>
      <c r="C19" s="38" t="s">
        <v>5</v>
      </c>
      <c r="D19" s="38" t="s">
        <v>7</v>
      </c>
      <c r="E19" s="38" t="s">
        <v>116</v>
      </c>
      <c r="F19" s="38" t="s">
        <v>79</v>
      </c>
      <c r="G19" s="40">
        <v>65.81</v>
      </c>
      <c r="H19" s="34">
        <v>65.80624</v>
      </c>
      <c r="I19" s="35">
        <f t="shared" si="0"/>
        <v>99.99428658258623</v>
      </c>
    </row>
    <row r="20" spans="1:9" ht="115.5" customHeight="1">
      <c r="A20" s="41" t="s">
        <v>8</v>
      </c>
      <c r="B20" s="42" t="s">
        <v>0</v>
      </c>
      <c r="C20" s="42" t="s">
        <v>5</v>
      </c>
      <c r="D20" s="42" t="s">
        <v>9</v>
      </c>
      <c r="E20" s="42"/>
      <c r="F20" s="42"/>
      <c r="G20" s="40">
        <f>G21+G33</f>
        <v>720.8480000000001</v>
      </c>
      <c r="H20" s="40">
        <f>H21+H33</f>
        <v>720.8471499999999</v>
      </c>
      <c r="I20" s="32">
        <f t="shared" si="0"/>
        <v>99.99988208332407</v>
      </c>
    </row>
    <row r="21" spans="1:9" ht="80.25" customHeight="1">
      <c r="A21" s="41" t="s">
        <v>20</v>
      </c>
      <c r="B21" s="42" t="s">
        <v>0</v>
      </c>
      <c r="C21" s="42" t="s">
        <v>5</v>
      </c>
      <c r="D21" s="42" t="s">
        <v>9</v>
      </c>
      <c r="E21" s="42" t="s">
        <v>113</v>
      </c>
      <c r="F21" s="42"/>
      <c r="G21" s="40">
        <f>G22</f>
        <v>720.4480000000001</v>
      </c>
      <c r="H21" s="40">
        <f>H22</f>
        <v>720.44715</v>
      </c>
      <c r="I21" s="32">
        <f t="shared" si="0"/>
        <v>99.99988201785554</v>
      </c>
    </row>
    <row r="22" spans="1:9" ht="51" customHeight="1">
      <c r="A22" s="41" t="s">
        <v>114</v>
      </c>
      <c r="B22" s="42" t="s">
        <v>0</v>
      </c>
      <c r="C22" s="42" t="s">
        <v>5</v>
      </c>
      <c r="D22" s="42" t="s">
        <v>9</v>
      </c>
      <c r="E22" s="42" t="s">
        <v>115</v>
      </c>
      <c r="F22" s="42"/>
      <c r="G22" s="40">
        <f>G23</f>
        <v>720.4480000000001</v>
      </c>
      <c r="H22" s="40">
        <f>H23</f>
        <v>720.44715</v>
      </c>
      <c r="I22" s="32">
        <f>H22*100/G22</f>
        <v>99.99988201785554</v>
      </c>
    </row>
    <row r="23" spans="1:9" ht="33.75" customHeight="1">
      <c r="A23" s="41" t="s">
        <v>81</v>
      </c>
      <c r="B23" s="42" t="s">
        <v>0</v>
      </c>
      <c r="C23" s="42" t="s">
        <v>5</v>
      </c>
      <c r="D23" s="42" t="s">
        <v>9</v>
      </c>
      <c r="E23" s="42" t="s">
        <v>119</v>
      </c>
      <c r="F23" s="42"/>
      <c r="G23" s="40">
        <f>G24+G29+G31</f>
        <v>720.4480000000001</v>
      </c>
      <c r="H23" s="40">
        <f>H24+H29+H31</f>
        <v>720.44715</v>
      </c>
      <c r="I23" s="32">
        <f t="shared" si="0"/>
        <v>99.99988201785554</v>
      </c>
    </row>
    <row r="24" spans="1:9" ht="43.5" customHeight="1">
      <c r="A24" s="41" t="s">
        <v>118</v>
      </c>
      <c r="B24" s="42" t="s">
        <v>0</v>
      </c>
      <c r="C24" s="42" t="s">
        <v>5</v>
      </c>
      <c r="D24" s="42" t="s">
        <v>9</v>
      </c>
      <c r="E24" s="42" t="s">
        <v>119</v>
      </c>
      <c r="F24" s="42" t="s">
        <v>117</v>
      </c>
      <c r="G24" s="40">
        <f>G26+G27</f>
        <v>660.302</v>
      </c>
      <c r="H24" s="40">
        <f>H26+H27</f>
        <v>660.30166</v>
      </c>
      <c r="I24" s="32">
        <f t="shared" si="0"/>
        <v>99.99994850840979</v>
      </c>
    </row>
    <row r="25" spans="1:9" ht="43.5" customHeight="1">
      <c r="A25" s="41" t="s">
        <v>104</v>
      </c>
      <c r="B25" s="42" t="s">
        <v>0</v>
      </c>
      <c r="C25" s="42" t="s">
        <v>5</v>
      </c>
      <c r="D25" s="42" t="s">
        <v>9</v>
      </c>
      <c r="E25" s="42" t="s">
        <v>119</v>
      </c>
      <c r="F25" s="42" t="s">
        <v>82</v>
      </c>
      <c r="G25" s="40">
        <f>G26+G27</f>
        <v>660.302</v>
      </c>
      <c r="H25" s="40">
        <f>H26+H27</f>
        <v>660.30166</v>
      </c>
      <c r="I25" s="32">
        <f t="shared" si="0"/>
        <v>99.99994850840979</v>
      </c>
    </row>
    <row r="26" spans="1:9" ht="75" customHeight="1">
      <c r="A26" s="41" t="s">
        <v>118</v>
      </c>
      <c r="B26" s="42" t="s">
        <v>0</v>
      </c>
      <c r="C26" s="42" t="s">
        <v>5</v>
      </c>
      <c r="D26" s="42" t="s">
        <v>9</v>
      </c>
      <c r="E26" s="42" t="s">
        <v>119</v>
      </c>
      <c r="F26" s="42" t="s">
        <v>60</v>
      </c>
      <c r="G26" s="40">
        <v>511.329</v>
      </c>
      <c r="H26" s="33">
        <v>511.32872</v>
      </c>
      <c r="I26" s="32">
        <f t="shared" si="0"/>
        <v>99.99994524073541</v>
      </c>
    </row>
    <row r="27" spans="1:9" ht="90">
      <c r="A27" s="41" t="s">
        <v>80</v>
      </c>
      <c r="B27" s="42" t="s">
        <v>0</v>
      </c>
      <c r="C27" s="42" t="s">
        <v>5</v>
      </c>
      <c r="D27" s="42" t="s">
        <v>9</v>
      </c>
      <c r="E27" s="42" t="s">
        <v>119</v>
      </c>
      <c r="F27" s="42" t="s">
        <v>79</v>
      </c>
      <c r="G27" s="40">
        <v>148.973</v>
      </c>
      <c r="H27" s="33">
        <v>148.97294</v>
      </c>
      <c r="I27" s="32">
        <f t="shared" si="0"/>
        <v>99.99995972424533</v>
      </c>
    </row>
    <row r="28" spans="1:9" ht="45">
      <c r="A28" s="41" t="s">
        <v>120</v>
      </c>
      <c r="B28" s="38" t="s">
        <v>0</v>
      </c>
      <c r="C28" s="38" t="s">
        <v>5</v>
      </c>
      <c r="D28" s="38" t="s">
        <v>9</v>
      </c>
      <c r="E28" s="38" t="s">
        <v>119</v>
      </c>
      <c r="F28" s="42" t="s">
        <v>103</v>
      </c>
      <c r="G28" s="40">
        <f>G29</f>
        <v>58.325</v>
      </c>
      <c r="H28" s="40">
        <f>H29</f>
        <v>58.32449</v>
      </c>
      <c r="I28" s="32">
        <f t="shared" si="0"/>
        <v>99.9991255893699</v>
      </c>
    </row>
    <row r="29" spans="1:9" ht="30">
      <c r="A29" s="37" t="s">
        <v>165</v>
      </c>
      <c r="B29" s="38" t="s">
        <v>0</v>
      </c>
      <c r="C29" s="38" t="s">
        <v>5</v>
      </c>
      <c r="D29" s="38" t="s">
        <v>9</v>
      </c>
      <c r="E29" s="38" t="s">
        <v>119</v>
      </c>
      <c r="F29" s="38" t="s">
        <v>61</v>
      </c>
      <c r="G29" s="39">
        <v>58.325</v>
      </c>
      <c r="H29" s="33">
        <v>58.32449</v>
      </c>
      <c r="I29" s="32">
        <f t="shared" si="0"/>
        <v>99.9991255893699</v>
      </c>
    </row>
    <row r="30" spans="1:9" ht="15">
      <c r="A30" s="37" t="s">
        <v>178</v>
      </c>
      <c r="B30" s="38" t="s">
        <v>0</v>
      </c>
      <c r="C30" s="38" t="s">
        <v>5</v>
      </c>
      <c r="D30" s="38" t="s">
        <v>9</v>
      </c>
      <c r="E30" s="38" t="s">
        <v>119</v>
      </c>
      <c r="F30" s="38" t="s">
        <v>180</v>
      </c>
      <c r="G30" s="39">
        <f>G31</f>
        <v>1.821</v>
      </c>
      <c r="H30" s="39">
        <f>H31</f>
        <v>1.821</v>
      </c>
      <c r="I30" s="32">
        <f t="shared" si="0"/>
        <v>100</v>
      </c>
    </row>
    <row r="31" spans="1:9" ht="30">
      <c r="A31" s="37" t="s">
        <v>185</v>
      </c>
      <c r="B31" s="38" t="s">
        <v>0</v>
      </c>
      <c r="C31" s="38" t="s">
        <v>5</v>
      </c>
      <c r="D31" s="38" t="s">
        <v>9</v>
      </c>
      <c r="E31" s="38" t="s">
        <v>119</v>
      </c>
      <c r="F31" s="38" t="s">
        <v>121</v>
      </c>
      <c r="G31" s="39">
        <f>G32</f>
        <v>1.821</v>
      </c>
      <c r="H31" s="39">
        <f>H32</f>
        <v>1.821</v>
      </c>
      <c r="I31" s="32">
        <f t="shared" si="0"/>
        <v>100</v>
      </c>
    </row>
    <row r="32" spans="1:9" ht="30">
      <c r="A32" s="37" t="s">
        <v>87</v>
      </c>
      <c r="B32" s="38" t="s">
        <v>0</v>
      </c>
      <c r="C32" s="38" t="s">
        <v>5</v>
      </c>
      <c r="D32" s="38" t="s">
        <v>9</v>
      </c>
      <c r="E32" s="38" t="s">
        <v>122</v>
      </c>
      <c r="F32" s="38" t="s">
        <v>62</v>
      </c>
      <c r="G32" s="39">
        <v>1.821</v>
      </c>
      <c r="H32" s="33">
        <v>1.821</v>
      </c>
      <c r="I32" s="32">
        <f t="shared" si="0"/>
        <v>100</v>
      </c>
    </row>
    <row r="33" spans="1:9" ht="60">
      <c r="A33" s="37" t="s">
        <v>123</v>
      </c>
      <c r="B33" s="38" t="s">
        <v>0</v>
      </c>
      <c r="C33" s="38" t="s">
        <v>5</v>
      </c>
      <c r="D33" s="38" t="s">
        <v>9</v>
      </c>
      <c r="E33" s="38" t="s">
        <v>124</v>
      </c>
      <c r="F33" s="38"/>
      <c r="G33" s="39">
        <f>G34</f>
        <v>0.4</v>
      </c>
      <c r="H33" s="39">
        <f>H34</f>
        <v>0.4</v>
      </c>
      <c r="I33" s="32">
        <f>H33*100/G33</f>
        <v>100</v>
      </c>
    </row>
    <row r="34" spans="1:9" ht="30">
      <c r="A34" s="37" t="s">
        <v>186</v>
      </c>
      <c r="B34" s="38" t="s">
        <v>0</v>
      </c>
      <c r="C34" s="38" t="s">
        <v>5</v>
      </c>
      <c r="D34" s="38" t="s">
        <v>9</v>
      </c>
      <c r="E34" s="38" t="s">
        <v>125</v>
      </c>
      <c r="F34" s="38"/>
      <c r="G34" s="40">
        <f>G35</f>
        <v>0.4</v>
      </c>
      <c r="H34" s="33">
        <v>0.4</v>
      </c>
      <c r="I34" s="32">
        <f>H34*100/G34</f>
        <v>100</v>
      </c>
    </row>
    <row r="35" spans="1:9" ht="150">
      <c r="A35" s="43" t="s">
        <v>69</v>
      </c>
      <c r="B35" s="38" t="s">
        <v>0</v>
      </c>
      <c r="C35" s="38" t="s">
        <v>5</v>
      </c>
      <c r="D35" s="38" t="s">
        <v>9</v>
      </c>
      <c r="E35" s="38" t="s">
        <v>126</v>
      </c>
      <c r="F35" s="38"/>
      <c r="G35" s="39">
        <f>G37</f>
        <v>0.4</v>
      </c>
      <c r="H35" s="39">
        <f>H37</f>
        <v>0.4</v>
      </c>
      <c r="I35" s="32">
        <f t="shared" si="0"/>
        <v>100</v>
      </c>
    </row>
    <row r="36" spans="1:9" ht="15">
      <c r="A36" s="43" t="s">
        <v>188</v>
      </c>
      <c r="B36" s="38" t="s">
        <v>0</v>
      </c>
      <c r="C36" s="38" t="s">
        <v>5</v>
      </c>
      <c r="D36" s="38" t="s">
        <v>9</v>
      </c>
      <c r="E36" s="38" t="s">
        <v>126</v>
      </c>
      <c r="F36" s="38" t="s">
        <v>187</v>
      </c>
      <c r="G36" s="39">
        <f>G37</f>
        <v>0.4</v>
      </c>
      <c r="H36" s="39">
        <f>H37</f>
        <v>0.4</v>
      </c>
      <c r="I36" s="32">
        <f t="shared" si="0"/>
        <v>100</v>
      </c>
    </row>
    <row r="37" spans="1:9" ht="37.5" customHeight="1">
      <c r="A37" s="37" t="s">
        <v>112</v>
      </c>
      <c r="B37" s="38" t="s">
        <v>0</v>
      </c>
      <c r="C37" s="38" t="s">
        <v>5</v>
      </c>
      <c r="D37" s="38" t="s">
        <v>9</v>
      </c>
      <c r="E37" s="38" t="s">
        <v>126</v>
      </c>
      <c r="F37" s="38" t="s">
        <v>48</v>
      </c>
      <c r="G37" s="39">
        <v>0.4</v>
      </c>
      <c r="H37" s="33">
        <v>0.4</v>
      </c>
      <c r="I37" s="32">
        <f t="shared" si="0"/>
        <v>100</v>
      </c>
    </row>
    <row r="38" spans="1:9" ht="30">
      <c r="A38" s="41" t="s">
        <v>10</v>
      </c>
      <c r="B38" s="42" t="s">
        <v>0</v>
      </c>
      <c r="C38" s="42" t="s">
        <v>5</v>
      </c>
      <c r="D38" s="42" t="s">
        <v>47</v>
      </c>
      <c r="E38" s="42"/>
      <c r="F38" s="42"/>
      <c r="G38" s="40">
        <f>G39+G45+G58+G63+G68</f>
        <v>1248.902</v>
      </c>
      <c r="H38" s="40">
        <f>H39+H45+H58+H63+H68</f>
        <v>1178.83822</v>
      </c>
      <c r="I38" s="32">
        <f t="shared" si="0"/>
        <v>94.3899697494279</v>
      </c>
    </row>
    <row r="39" spans="1:9" ht="75">
      <c r="A39" s="37" t="s">
        <v>20</v>
      </c>
      <c r="B39" s="38" t="s">
        <v>0</v>
      </c>
      <c r="C39" s="38" t="s">
        <v>5</v>
      </c>
      <c r="D39" s="38" t="s">
        <v>47</v>
      </c>
      <c r="E39" s="38" t="s">
        <v>113</v>
      </c>
      <c r="F39" s="38"/>
      <c r="G39" s="40">
        <f>G40</f>
        <v>10.1</v>
      </c>
      <c r="H39" s="40">
        <f>H40</f>
        <v>10.1</v>
      </c>
      <c r="I39" s="32">
        <f t="shared" si="0"/>
        <v>100</v>
      </c>
    </row>
    <row r="40" spans="1:9" ht="30">
      <c r="A40" s="37" t="s">
        <v>127</v>
      </c>
      <c r="B40" s="38" t="s">
        <v>0</v>
      </c>
      <c r="C40" s="38" t="s">
        <v>5</v>
      </c>
      <c r="D40" s="38" t="s">
        <v>47</v>
      </c>
      <c r="E40" s="38" t="s">
        <v>128</v>
      </c>
      <c r="F40" s="38"/>
      <c r="G40" s="39">
        <f>G44</f>
        <v>10.1</v>
      </c>
      <c r="H40" s="33">
        <f>H41</f>
        <v>10.1</v>
      </c>
      <c r="I40" s="32">
        <f t="shared" si="0"/>
        <v>100</v>
      </c>
    </row>
    <row r="41" spans="1:9" ht="30">
      <c r="A41" s="37" t="s">
        <v>129</v>
      </c>
      <c r="B41" s="38" t="s">
        <v>0</v>
      </c>
      <c r="C41" s="38" t="s">
        <v>5</v>
      </c>
      <c r="D41" s="38">
        <v>13</v>
      </c>
      <c r="E41" s="38" t="s">
        <v>130</v>
      </c>
      <c r="F41" s="38"/>
      <c r="G41" s="39">
        <f>G44</f>
        <v>10.1</v>
      </c>
      <c r="H41" s="33">
        <f>H44</f>
        <v>10.1</v>
      </c>
      <c r="I41" s="32">
        <f t="shared" si="0"/>
        <v>100</v>
      </c>
    </row>
    <row r="42" spans="1:9" ht="45">
      <c r="A42" s="37" t="s">
        <v>120</v>
      </c>
      <c r="B42" s="38" t="s">
        <v>0</v>
      </c>
      <c r="C42" s="38" t="s">
        <v>5</v>
      </c>
      <c r="D42" s="38">
        <v>13</v>
      </c>
      <c r="E42" s="38" t="s">
        <v>130</v>
      </c>
      <c r="F42" s="38" t="s">
        <v>103</v>
      </c>
      <c r="G42" s="39">
        <f>G44</f>
        <v>10.1</v>
      </c>
      <c r="H42" s="39">
        <f>H44</f>
        <v>10.1</v>
      </c>
      <c r="I42" s="32">
        <f t="shared" si="0"/>
        <v>100</v>
      </c>
    </row>
    <row r="43" spans="1:9" ht="60">
      <c r="A43" s="37" t="s">
        <v>84</v>
      </c>
      <c r="B43" s="38" t="s">
        <v>0</v>
      </c>
      <c r="C43" s="38" t="s">
        <v>5</v>
      </c>
      <c r="D43" s="38">
        <v>13</v>
      </c>
      <c r="E43" s="38" t="s">
        <v>130</v>
      </c>
      <c r="F43" s="38" t="s">
        <v>164</v>
      </c>
      <c r="G43" s="39">
        <f>G44</f>
        <v>10.1</v>
      </c>
      <c r="H43" s="39">
        <f>H44</f>
        <v>10.1</v>
      </c>
      <c r="I43" s="32">
        <f t="shared" si="0"/>
        <v>100</v>
      </c>
    </row>
    <row r="44" spans="1:9" ht="46.5" customHeight="1">
      <c r="A44" s="37" t="s">
        <v>165</v>
      </c>
      <c r="B44" s="38" t="s">
        <v>0</v>
      </c>
      <c r="C44" s="38" t="s">
        <v>5</v>
      </c>
      <c r="D44" s="38">
        <v>13</v>
      </c>
      <c r="E44" s="38" t="s">
        <v>130</v>
      </c>
      <c r="F44" s="38" t="s">
        <v>61</v>
      </c>
      <c r="G44" s="39">
        <v>10.1</v>
      </c>
      <c r="H44" s="33">
        <v>10.1</v>
      </c>
      <c r="I44" s="32">
        <f t="shared" si="0"/>
        <v>100</v>
      </c>
    </row>
    <row r="45" spans="1:9" ht="45">
      <c r="A45" s="37" t="s">
        <v>189</v>
      </c>
      <c r="B45" s="38" t="s">
        <v>0</v>
      </c>
      <c r="C45" s="38" t="s">
        <v>5</v>
      </c>
      <c r="D45" s="38">
        <v>13</v>
      </c>
      <c r="E45" s="38" t="s">
        <v>131</v>
      </c>
      <c r="F45" s="38"/>
      <c r="G45" s="39">
        <f>G46</f>
        <v>981.15</v>
      </c>
      <c r="H45" s="39">
        <f>H46</f>
        <v>981.0923</v>
      </c>
      <c r="I45" s="32">
        <f t="shared" si="0"/>
        <v>99.99411914590021</v>
      </c>
    </row>
    <row r="46" spans="1:9" ht="45" customHeight="1">
      <c r="A46" s="37" t="s">
        <v>190</v>
      </c>
      <c r="B46" s="38" t="s">
        <v>0</v>
      </c>
      <c r="C46" s="38" t="s">
        <v>5</v>
      </c>
      <c r="D46" s="38">
        <v>13</v>
      </c>
      <c r="E46" s="38" t="s">
        <v>132</v>
      </c>
      <c r="F46" s="38"/>
      <c r="G46" s="39">
        <f>G47</f>
        <v>981.15</v>
      </c>
      <c r="H46" s="39">
        <f>H47</f>
        <v>981.0923</v>
      </c>
      <c r="I46" s="32">
        <f>H46*100/G46</f>
        <v>99.99411914590021</v>
      </c>
    </row>
    <row r="47" spans="1:9" ht="36.75" customHeight="1">
      <c r="A47" s="37" t="s">
        <v>68</v>
      </c>
      <c r="B47" s="38" t="s">
        <v>0</v>
      </c>
      <c r="C47" s="38" t="s">
        <v>5</v>
      </c>
      <c r="D47" s="38">
        <v>13</v>
      </c>
      <c r="E47" s="38" t="s">
        <v>133</v>
      </c>
      <c r="F47" s="38"/>
      <c r="G47" s="39">
        <f>G48+G54+G57</f>
        <v>981.15</v>
      </c>
      <c r="H47" s="39">
        <f>H48+H54+H57</f>
        <v>981.0923</v>
      </c>
      <c r="I47" s="32">
        <f t="shared" si="0"/>
        <v>99.99411914590021</v>
      </c>
    </row>
    <row r="48" spans="1:9" ht="105" customHeight="1">
      <c r="A48" s="37" t="s">
        <v>184</v>
      </c>
      <c r="B48" s="38" t="s">
        <v>0</v>
      </c>
      <c r="C48" s="38" t="s">
        <v>5</v>
      </c>
      <c r="D48" s="38">
        <v>13</v>
      </c>
      <c r="E48" s="38" t="s">
        <v>133</v>
      </c>
      <c r="F48" s="38" t="s">
        <v>117</v>
      </c>
      <c r="G48" s="39">
        <f>G50+G51</f>
        <v>954.802</v>
      </c>
      <c r="H48" s="39">
        <f>H50+H51</f>
        <v>954.78062</v>
      </c>
      <c r="I48" s="32">
        <f t="shared" si="0"/>
        <v>99.99776079228992</v>
      </c>
    </row>
    <row r="49" spans="1:9" ht="105" customHeight="1">
      <c r="A49" s="37" t="s">
        <v>104</v>
      </c>
      <c r="B49" s="38" t="s">
        <v>0</v>
      </c>
      <c r="C49" s="38" t="s">
        <v>5</v>
      </c>
      <c r="D49" s="38">
        <v>13</v>
      </c>
      <c r="E49" s="38" t="s">
        <v>133</v>
      </c>
      <c r="F49" s="38" t="s">
        <v>82</v>
      </c>
      <c r="G49" s="39">
        <f>G50+G51</f>
        <v>954.802</v>
      </c>
      <c r="H49" s="39">
        <f>H50+H51</f>
        <v>954.78062</v>
      </c>
      <c r="I49" s="32">
        <f t="shared" si="0"/>
        <v>99.99776079228992</v>
      </c>
    </row>
    <row r="50" spans="1:9" ht="21.75" customHeight="1">
      <c r="A50" s="37" t="s">
        <v>86</v>
      </c>
      <c r="B50" s="38" t="s">
        <v>0</v>
      </c>
      <c r="C50" s="38" t="s">
        <v>5</v>
      </c>
      <c r="D50" s="38">
        <v>13</v>
      </c>
      <c r="E50" s="38" t="s">
        <v>133</v>
      </c>
      <c r="F50" s="38" t="s">
        <v>60</v>
      </c>
      <c r="G50" s="39">
        <v>738.7</v>
      </c>
      <c r="H50" s="33">
        <v>738.67885</v>
      </c>
      <c r="I50" s="32">
        <f t="shared" si="0"/>
        <v>99.99713686205494</v>
      </c>
    </row>
    <row r="51" spans="1:9" ht="87" customHeight="1">
      <c r="A51" s="37" t="s">
        <v>80</v>
      </c>
      <c r="B51" s="38" t="s">
        <v>0</v>
      </c>
      <c r="C51" s="38" t="s">
        <v>5</v>
      </c>
      <c r="D51" s="38">
        <v>13</v>
      </c>
      <c r="E51" s="38" t="s">
        <v>133</v>
      </c>
      <c r="F51" s="38" t="s">
        <v>79</v>
      </c>
      <c r="G51" s="39">
        <v>216.102</v>
      </c>
      <c r="H51" s="33">
        <v>216.10177</v>
      </c>
      <c r="I51" s="32">
        <f>H51*100/G51</f>
        <v>99.99989356877771</v>
      </c>
    </row>
    <row r="52" spans="1:9" ht="87" customHeight="1">
      <c r="A52" s="37" t="s">
        <v>120</v>
      </c>
      <c r="B52" s="38" t="s">
        <v>0</v>
      </c>
      <c r="C52" s="38" t="s">
        <v>5</v>
      </c>
      <c r="D52" s="38">
        <v>13</v>
      </c>
      <c r="E52" s="38" t="s">
        <v>133</v>
      </c>
      <c r="F52" s="38" t="s">
        <v>103</v>
      </c>
      <c r="G52" s="39">
        <f>G54</f>
        <v>21.4</v>
      </c>
      <c r="H52" s="39">
        <f>H54</f>
        <v>21.36568</v>
      </c>
      <c r="I52" s="32">
        <f>H52*100/G52</f>
        <v>99.83962616822431</v>
      </c>
    </row>
    <row r="53" spans="1:9" ht="87" customHeight="1">
      <c r="A53" s="37" t="s">
        <v>84</v>
      </c>
      <c r="B53" s="38" t="s">
        <v>0</v>
      </c>
      <c r="C53" s="38" t="s">
        <v>5</v>
      </c>
      <c r="D53" s="38">
        <v>13</v>
      </c>
      <c r="E53" s="38" t="s">
        <v>133</v>
      </c>
      <c r="F53" s="38" t="s">
        <v>164</v>
      </c>
      <c r="G53" s="39">
        <f>G54</f>
        <v>21.4</v>
      </c>
      <c r="H53" s="39">
        <f>H54</f>
        <v>21.36568</v>
      </c>
      <c r="I53" s="32">
        <f>H53*100/G53</f>
        <v>99.83962616822431</v>
      </c>
    </row>
    <row r="54" spans="1:9" ht="46.5" customHeight="1">
      <c r="A54" s="37" t="s">
        <v>165</v>
      </c>
      <c r="B54" s="38" t="s">
        <v>0</v>
      </c>
      <c r="C54" s="38" t="s">
        <v>5</v>
      </c>
      <c r="D54" s="38">
        <v>13</v>
      </c>
      <c r="E54" s="38" t="s">
        <v>133</v>
      </c>
      <c r="F54" s="38" t="s">
        <v>61</v>
      </c>
      <c r="G54" s="39">
        <v>21.4</v>
      </c>
      <c r="H54" s="33">
        <v>21.36568</v>
      </c>
      <c r="I54" s="32">
        <f t="shared" si="0"/>
        <v>99.83962616822431</v>
      </c>
    </row>
    <row r="55" spans="1:9" ht="46.5" customHeight="1">
      <c r="A55" s="37" t="s">
        <v>178</v>
      </c>
      <c r="B55" s="38" t="s">
        <v>0</v>
      </c>
      <c r="C55" s="38" t="s">
        <v>5</v>
      </c>
      <c r="D55" s="38">
        <v>13</v>
      </c>
      <c r="E55" s="38" t="s">
        <v>133</v>
      </c>
      <c r="F55" s="38" t="s">
        <v>180</v>
      </c>
      <c r="G55" s="39">
        <f>G56</f>
        <v>4.948</v>
      </c>
      <c r="H55" s="39">
        <f>H56</f>
        <v>4.946</v>
      </c>
      <c r="I55" s="32">
        <f t="shared" si="0"/>
        <v>99.95957962813256</v>
      </c>
    </row>
    <row r="56" spans="1:9" ht="46.5" customHeight="1">
      <c r="A56" s="37" t="s">
        <v>185</v>
      </c>
      <c r="B56" s="38" t="s">
        <v>0</v>
      </c>
      <c r="C56" s="38" t="s">
        <v>5</v>
      </c>
      <c r="D56" s="38">
        <v>13</v>
      </c>
      <c r="E56" s="38" t="s">
        <v>133</v>
      </c>
      <c r="F56" s="38" t="s">
        <v>121</v>
      </c>
      <c r="G56" s="39">
        <f>G57</f>
        <v>4.948</v>
      </c>
      <c r="H56" s="39">
        <f>H57</f>
        <v>4.946</v>
      </c>
      <c r="I56" s="32">
        <f t="shared" si="0"/>
        <v>99.95957962813256</v>
      </c>
    </row>
    <row r="57" spans="1:9" ht="15">
      <c r="A57" s="37" t="s">
        <v>83</v>
      </c>
      <c r="B57" s="38" t="s">
        <v>0</v>
      </c>
      <c r="C57" s="38" t="s">
        <v>5</v>
      </c>
      <c r="D57" s="38">
        <v>13</v>
      </c>
      <c r="E57" s="38" t="s">
        <v>133</v>
      </c>
      <c r="F57" s="38" t="s">
        <v>63</v>
      </c>
      <c r="G57" s="39">
        <v>4.948</v>
      </c>
      <c r="H57" s="33">
        <v>4.946</v>
      </c>
      <c r="I57" s="32">
        <f t="shared" si="0"/>
        <v>99.95957962813256</v>
      </c>
    </row>
    <row r="58" spans="1:9" ht="56.25">
      <c r="A58" s="89" t="s">
        <v>216</v>
      </c>
      <c r="B58" s="38" t="s">
        <v>0</v>
      </c>
      <c r="C58" s="38" t="s">
        <v>5</v>
      </c>
      <c r="D58" s="38">
        <v>13</v>
      </c>
      <c r="E58" s="38" t="s">
        <v>218</v>
      </c>
      <c r="F58" s="38"/>
      <c r="G58" s="39">
        <f aca="true" t="shared" si="1" ref="G58:H61">G59</f>
        <v>15</v>
      </c>
      <c r="H58" s="39">
        <f t="shared" si="1"/>
        <v>15</v>
      </c>
      <c r="I58" s="32">
        <f>H58*100/G58</f>
        <v>100</v>
      </c>
    </row>
    <row r="59" spans="1:9" ht="22.5">
      <c r="A59" s="89" t="s">
        <v>217</v>
      </c>
      <c r="B59" s="38" t="s">
        <v>0</v>
      </c>
      <c r="C59" s="38" t="s">
        <v>5</v>
      </c>
      <c r="D59" s="38">
        <v>13</v>
      </c>
      <c r="E59" s="38" t="s">
        <v>219</v>
      </c>
      <c r="F59" s="38"/>
      <c r="G59" s="39">
        <f t="shared" si="1"/>
        <v>15</v>
      </c>
      <c r="H59" s="39">
        <f t="shared" si="1"/>
        <v>15</v>
      </c>
      <c r="I59" s="32">
        <f>H59*100/G59</f>
        <v>100</v>
      </c>
    </row>
    <row r="60" spans="1:9" ht="33.75">
      <c r="A60" s="89" t="s">
        <v>102</v>
      </c>
      <c r="B60" s="38" t="s">
        <v>0</v>
      </c>
      <c r="C60" s="38" t="s">
        <v>5</v>
      </c>
      <c r="D60" s="38">
        <v>13</v>
      </c>
      <c r="E60" s="38" t="s">
        <v>219</v>
      </c>
      <c r="F60" s="38" t="s">
        <v>103</v>
      </c>
      <c r="G60" s="39">
        <f t="shared" si="1"/>
        <v>15</v>
      </c>
      <c r="H60" s="39">
        <f t="shared" si="1"/>
        <v>15</v>
      </c>
      <c r="I60" s="32">
        <f>H60*100/G60</f>
        <v>100</v>
      </c>
    </row>
    <row r="61" spans="1:9" ht="33.75">
      <c r="A61" s="89" t="s">
        <v>84</v>
      </c>
      <c r="B61" s="38" t="s">
        <v>0</v>
      </c>
      <c r="C61" s="38" t="s">
        <v>5</v>
      </c>
      <c r="D61" s="38">
        <v>13</v>
      </c>
      <c r="E61" s="38" t="s">
        <v>219</v>
      </c>
      <c r="F61" s="38" t="s">
        <v>164</v>
      </c>
      <c r="G61" s="39">
        <f t="shared" si="1"/>
        <v>15</v>
      </c>
      <c r="H61" s="39">
        <f t="shared" si="1"/>
        <v>15</v>
      </c>
      <c r="I61" s="32">
        <f>H61*100/G61</f>
        <v>100</v>
      </c>
    </row>
    <row r="62" spans="1:9" ht="15">
      <c r="A62" s="89" t="s">
        <v>165</v>
      </c>
      <c r="B62" s="38" t="s">
        <v>0</v>
      </c>
      <c r="C62" s="38" t="s">
        <v>5</v>
      </c>
      <c r="D62" s="38">
        <v>13</v>
      </c>
      <c r="E62" s="38" t="s">
        <v>219</v>
      </c>
      <c r="F62" s="38" t="s">
        <v>61</v>
      </c>
      <c r="G62" s="39">
        <v>15</v>
      </c>
      <c r="H62" s="88">
        <v>15</v>
      </c>
      <c r="I62" s="32">
        <f>H62*100/G62</f>
        <v>100</v>
      </c>
    </row>
    <row r="63" spans="1:9" ht="60">
      <c r="A63" s="37" t="s">
        <v>134</v>
      </c>
      <c r="B63" s="38" t="s">
        <v>0</v>
      </c>
      <c r="C63" s="38" t="s">
        <v>5</v>
      </c>
      <c r="D63" s="38">
        <v>13</v>
      </c>
      <c r="E63" s="38" t="s">
        <v>124</v>
      </c>
      <c r="F63" s="38"/>
      <c r="G63" s="39">
        <f>G64</f>
        <v>100</v>
      </c>
      <c r="H63" s="39">
        <f>H64</f>
        <v>30</v>
      </c>
      <c r="I63" s="32">
        <f t="shared" si="0"/>
        <v>30</v>
      </c>
    </row>
    <row r="64" spans="1:9" ht="30">
      <c r="A64" s="37" t="s">
        <v>191</v>
      </c>
      <c r="B64" s="38" t="s">
        <v>0</v>
      </c>
      <c r="C64" s="38" t="s">
        <v>5</v>
      </c>
      <c r="D64" s="38">
        <v>13</v>
      </c>
      <c r="E64" s="38" t="s">
        <v>125</v>
      </c>
      <c r="F64" s="38"/>
      <c r="G64" s="39">
        <f>G67</f>
        <v>100</v>
      </c>
      <c r="H64" s="39">
        <f>H67</f>
        <v>30</v>
      </c>
      <c r="I64" s="32">
        <f t="shared" si="0"/>
        <v>30</v>
      </c>
    </row>
    <row r="65" spans="1:9" ht="150">
      <c r="A65" s="37" t="s">
        <v>69</v>
      </c>
      <c r="B65" s="38" t="s">
        <v>0</v>
      </c>
      <c r="C65" s="38" t="s">
        <v>5</v>
      </c>
      <c r="D65" s="38" t="s">
        <v>47</v>
      </c>
      <c r="E65" s="38" t="s">
        <v>126</v>
      </c>
      <c r="F65" s="38"/>
      <c r="G65" s="39">
        <f>G66</f>
        <v>100</v>
      </c>
      <c r="H65" s="39">
        <f>H66</f>
        <v>30</v>
      </c>
      <c r="I65" s="32">
        <f t="shared" si="0"/>
        <v>30</v>
      </c>
    </row>
    <row r="66" spans="1:9" ht="15">
      <c r="A66" s="37" t="s">
        <v>188</v>
      </c>
      <c r="B66" s="38" t="s">
        <v>0</v>
      </c>
      <c r="C66" s="38" t="s">
        <v>5</v>
      </c>
      <c r="D66" s="38" t="s">
        <v>47</v>
      </c>
      <c r="E66" s="38" t="s">
        <v>126</v>
      </c>
      <c r="F66" s="38" t="s">
        <v>187</v>
      </c>
      <c r="G66" s="39">
        <f>G67</f>
        <v>100</v>
      </c>
      <c r="H66" s="39">
        <f>H67</f>
        <v>30</v>
      </c>
      <c r="I66" s="32">
        <f t="shared" si="0"/>
        <v>30</v>
      </c>
    </row>
    <row r="67" spans="1:9" ht="41.25" customHeight="1">
      <c r="A67" s="37" t="s">
        <v>112</v>
      </c>
      <c r="B67" s="38" t="s">
        <v>0</v>
      </c>
      <c r="C67" s="38" t="s">
        <v>5</v>
      </c>
      <c r="D67" s="38" t="s">
        <v>47</v>
      </c>
      <c r="E67" s="38" t="s">
        <v>126</v>
      </c>
      <c r="F67" s="38" t="s">
        <v>48</v>
      </c>
      <c r="G67" s="39">
        <v>100</v>
      </c>
      <c r="H67" s="34">
        <v>30</v>
      </c>
      <c r="I67" s="32">
        <f t="shared" si="0"/>
        <v>30</v>
      </c>
    </row>
    <row r="68" spans="1:9" ht="58.5" customHeight="1">
      <c r="A68" s="37" t="s">
        <v>135</v>
      </c>
      <c r="B68" s="38" t="s">
        <v>0</v>
      </c>
      <c r="C68" s="38" t="s">
        <v>5</v>
      </c>
      <c r="D68" s="38" t="s">
        <v>47</v>
      </c>
      <c r="E68" s="38" t="s">
        <v>136</v>
      </c>
      <c r="F68" s="38"/>
      <c r="G68" s="39">
        <f>G69</f>
        <v>142.65200000000002</v>
      </c>
      <c r="H68" s="39">
        <f>H69</f>
        <v>142.64592</v>
      </c>
      <c r="I68" s="32">
        <f aca="true" t="shared" si="2" ref="I68:I80">H68*100/G68</f>
        <v>99.99573787959508</v>
      </c>
    </row>
    <row r="69" spans="1:9" ht="29.25" customHeight="1">
      <c r="A69" s="37" t="s">
        <v>99</v>
      </c>
      <c r="B69" s="38" t="s">
        <v>0</v>
      </c>
      <c r="C69" s="38" t="s">
        <v>5</v>
      </c>
      <c r="D69" s="38" t="s">
        <v>47</v>
      </c>
      <c r="E69" s="38" t="s">
        <v>137</v>
      </c>
      <c r="F69" s="38"/>
      <c r="G69" s="39">
        <f>G70</f>
        <v>142.65200000000002</v>
      </c>
      <c r="H69" s="39">
        <f>H70</f>
        <v>142.64592</v>
      </c>
      <c r="I69" s="32">
        <f t="shared" si="2"/>
        <v>99.99573787959508</v>
      </c>
    </row>
    <row r="70" spans="1:9" ht="33.75" customHeight="1">
      <c r="A70" s="37" t="s">
        <v>100</v>
      </c>
      <c r="B70" s="38" t="s">
        <v>0</v>
      </c>
      <c r="C70" s="38" t="s">
        <v>5</v>
      </c>
      <c r="D70" s="38" t="s">
        <v>47</v>
      </c>
      <c r="E70" s="38" t="s">
        <v>138</v>
      </c>
      <c r="F70" s="38"/>
      <c r="G70" s="39">
        <f>G71+G75</f>
        <v>142.65200000000002</v>
      </c>
      <c r="H70" s="39">
        <f>H71+H75</f>
        <v>142.64592</v>
      </c>
      <c r="I70" s="32">
        <f t="shared" si="2"/>
        <v>99.99573787959508</v>
      </c>
    </row>
    <row r="71" spans="1:9" ht="33.75" customHeight="1">
      <c r="A71" s="29" t="s">
        <v>102</v>
      </c>
      <c r="B71" s="38" t="s">
        <v>0</v>
      </c>
      <c r="C71" s="38" t="s">
        <v>5</v>
      </c>
      <c r="D71" s="38" t="s">
        <v>47</v>
      </c>
      <c r="E71" s="38" t="s">
        <v>138</v>
      </c>
      <c r="F71" s="38" t="s">
        <v>103</v>
      </c>
      <c r="G71" s="39">
        <f>G72</f>
        <v>117.65</v>
      </c>
      <c r="H71" s="39">
        <f>H72</f>
        <v>117.64392</v>
      </c>
      <c r="I71" s="32">
        <f t="shared" si="2"/>
        <v>99.99483212919677</v>
      </c>
    </row>
    <row r="72" spans="1:9" ht="33.75" customHeight="1">
      <c r="A72" s="29" t="s">
        <v>84</v>
      </c>
      <c r="B72" s="38" t="s">
        <v>0</v>
      </c>
      <c r="C72" s="38" t="s">
        <v>5</v>
      </c>
      <c r="D72" s="38" t="s">
        <v>47</v>
      </c>
      <c r="E72" s="38" t="s">
        <v>138</v>
      </c>
      <c r="F72" s="38" t="s">
        <v>164</v>
      </c>
      <c r="G72" s="39">
        <f>G73+G74</f>
        <v>117.65</v>
      </c>
      <c r="H72" s="39">
        <f>H73+H74</f>
        <v>117.64392</v>
      </c>
      <c r="I72" s="32">
        <f t="shared" si="2"/>
        <v>99.99483212919677</v>
      </c>
    </row>
    <row r="73" spans="1:9" ht="33.75" customHeight="1">
      <c r="A73" s="29" t="s">
        <v>165</v>
      </c>
      <c r="B73" s="38" t="s">
        <v>0</v>
      </c>
      <c r="C73" s="38" t="s">
        <v>5</v>
      </c>
      <c r="D73" s="38" t="s">
        <v>47</v>
      </c>
      <c r="E73" s="38" t="s">
        <v>138</v>
      </c>
      <c r="F73" s="38" t="s">
        <v>61</v>
      </c>
      <c r="G73" s="39">
        <v>110.65</v>
      </c>
      <c r="H73" s="76">
        <v>110.64392</v>
      </c>
      <c r="I73" s="32">
        <f t="shared" si="2"/>
        <v>99.99450519656574</v>
      </c>
    </row>
    <row r="74" spans="1:9" ht="33.75" customHeight="1">
      <c r="A74" s="90" t="s">
        <v>220</v>
      </c>
      <c r="B74" s="38" t="s">
        <v>0</v>
      </c>
      <c r="C74" s="38" t="s">
        <v>5</v>
      </c>
      <c r="D74" s="38" t="s">
        <v>47</v>
      </c>
      <c r="E74" s="38" t="s">
        <v>138</v>
      </c>
      <c r="F74" s="38" t="s">
        <v>221</v>
      </c>
      <c r="G74" s="39">
        <v>7</v>
      </c>
      <c r="H74" s="76">
        <v>7</v>
      </c>
      <c r="I74" s="32">
        <f t="shared" si="2"/>
        <v>100</v>
      </c>
    </row>
    <row r="75" spans="1:9" ht="18" customHeight="1">
      <c r="A75" s="37" t="s">
        <v>178</v>
      </c>
      <c r="B75" s="38" t="s">
        <v>0</v>
      </c>
      <c r="C75" s="38" t="s">
        <v>5</v>
      </c>
      <c r="D75" s="38" t="s">
        <v>47</v>
      </c>
      <c r="E75" s="38" t="s">
        <v>179</v>
      </c>
      <c r="F75" s="38" t="s">
        <v>180</v>
      </c>
      <c r="G75" s="39">
        <f>G77</f>
        <v>25.002</v>
      </c>
      <c r="H75" s="39">
        <f>H77</f>
        <v>25.002</v>
      </c>
      <c r="I75" s="32">
        <f t="shared" si="2"/>
        <v>100</v>
      </c>
    </row>
    <row r="76" spans="1:9" ht="18" customHeight="1">
      <c r="A76" s="37" t="s">
        <v>185</v>
      </c>
      <c r="B76" s="38" t="s">
        <v>0</v>
      </c>
      <c r="C76" s="38" t="s">
        <v>5</v>
      </c>
      <c r="D76" s="38" t="s">
        <v>47</v>
      </c>
      <c r="E76" s="38" t="s">
        <v>179</v>
      </c>
      <c r="F76" s="38" t="s">
        <v>121</v>
      </c>
      <c r="G76" s="39">
        <f>G77</f>
        <v>25.002</v>
      </c>
      <c r="H76" s="39">
        <f>H77</f>
        <v>25.002</v>
      </c>
      <c r="I76" s="32">
        <f t="shared" si="2"/>
        <v>100</v>
      </c>
    </row>
    <row r="77" spans="1:9" ht="30.75" customHeight="1">
      <c r="A77" s="37" t="s">
        <v>87</v>
      </c>
      <c r="B77" s="38" t="s">
        <v>0</v>
      </c>
      <c r="C77" s="38" t="s">
        <v>5</v>
      </c>
      <c r="D77" s="38" t="s">
        <v>47</v>
      </c>
      <c r="E77" s="38" t="s">
        <v>179</v>
      </c>
      <c r="F77" s="38" t="s">
        <v>62</v>
      </c>
      <c r="G77" s="39">
        <v>25.002</v>
      </c>
      <c r="H77" s="34">
        <v>25.002</v>
      </c>
      <c r="I77" s="32">
        <f t="shared" si="2"/>
        <v>100</v>
      </c>
    </row>
    <row r="78" spans="1:9" ht="18.75" customHeight="1">
      <c r="A78" s="41" t="s">
        <v>22</v>
      </c>
      <c r="B78" s="42" t="s">
        <v>0</v>
      </c>
      <c r="C78" s="42" t="s">
        <v>7</v>
      </c>
      <c r="D78" s="42"/>
      <c r="E78" s="42"/>
      <c r="F78" s="42"/>
      <c r="G78" s="40">
        <f aca="true" t="shared" si="3" ref="G78:H80">G79</f>
        <v>51.800000000000004</v>
      </c>
      <c r="H78" s="40">
        <f t="shared" si="3"/>
        <v>51.800000000000004</v>
      </c>
      <c r="I78" s="32">
        <f t="shared" si="2"/>
        <v>99.99999999999999</v>
      </c>
    </row>
    <row r="79" spans="1:9" ht="27.75" customHeight="1">
      <c r="A79" s="37" t="s">
        <v>139</v>
      </c>
      <c r="B79" s="42" t="s">
        <v>0</v>
      </c>
      <c r="C79" s="42" t="s">
        <v>7</v>
      </c>
      <c r="D79" s="42" t="s">
        <v>12</v>
      </c>
      <c r="E79" s="42"/>
      <c r="F79" s="42"/>
      <c r="G79" s="40">
        <f t="shared" si="3"/>
        <v>51.800000000000004</v>
      </c>
      <c r="H79" s="40">
        <f t="shared" si="3"/>
        <v>51.800000000000004</v>
      </c>
      <c r="I79" s="32">
        <f t="shared" si="2"/>
        <v>99.99999999999999</v>
      </c>
    </row>
    <row r="80" spans="1:9" ht="58.5" customHeight="1">
      <c r="A80" s="37" t="s">
        <v>20</v>
      </c>
      <c r="B80" s="42" t="s">
        <v>0</v>
      </c>
      <c r="C80" s="42" t="s">
        <v>7</v>
      </c>
      <c r="D80" s="42" t="s">
        <v>12</v>
      </c>
      <c r="E80" s="42" t="s">
        <v>113</v>
      </c>
      <c r="F80" s="42"/>
      <c r="G80" s="40">
        <f t="shared" si="3"/>
        <v>51.800000000000004</v>
      </c>
      <c r="H80" s="40">
        <f t="shared" si="3"/>
        <v>51.800000000000004</v>
      </c>
      <c r="I80" s="32">
        <f t="shared" si="2"/>
        <v>99.99999999999999</v>
      </c>
    </row>
    <row r="81" spans="1:9" ht="33" customHeight="1">
      <c r="A81" s="37" t="s">
        <v>127</v>
      </c>
      <c r="B81" s="42" t="s">
        <v>0</v>
      </c>
      <c r="C81" s="42" t="s">
        <v>7</v>
      </c>
      <c r="D81" s="42" t="s">
        <v>12</v>
      </c>
      <c r="E81" s="42" t="s">
        <v>128</v>
      </c>
      <c r="F81" s="42"/>
      <c r="G81" s="40">
        <f>G82</f>
        <v>51.800000000000004</v>
      </c>
      <c r="H81" s="34">
        <f>H82</f>
        <v>51.800000000000004</v>
      </c>
      <c r="I81" s="32">
        <f t="shared" si="0"/>
        <v>99.99999999999999</v>
      </c>
    </row>
    <row r="82" spans="1:9" ht="53.25" customHeight="1">
      <c r="A82" s="37" t="s">
        <v>140</v>
      </c>
      <c r="B82" s="42" t="s">
        <v>0</v>
      </c>
      <c r="C82" s="42" t="s">
        <v>7</v>
      </c>
      <c r="D82" s="42" t="s">
        <v>12</v>
      </c>
      <c r="E82" s="42" t="s">
        <v>141</v>
      </c>
      <c r="F82" s="42"/>
      <c r="G82" s="40">
        <f>G83+G89</f>
        <v>51.800000000000004</v>
      </c>
      <c r="H82" s="40">
        <f>H83+H89</f>
        <v>51.800000000000004</v>
      </c>
      <c r="I82" s="32">
        <f t="shared" si="0"/>
        <v>99.99999999999999</v>
      </c>
    </row>
    <row r="83" spans="1:9" ht="73.5" customHeight="1">
      <c r="A83" s="37" t="s">
        <v>192</v>
      </c>
      <c r="B83" s="38" t="s">
        <v>0</v>
      </c>
      <c r="C83" s="38" t="s">
        <v>7</v>
      </c>
      <c r="D83" s="38" t="s">
        <v>12</v>
      </c>
      <c r="E83" s="38" t="s">
        <v>141</v>
      </c>
      <c r="F83" s="38" t="s">
        <v>117</v>
      </c>
      <c r="G83" s="39">
        <f>G85+G86</f>
        <v>44.71604000000001</v>
      </c>
      <c r="H83" s="39">
        <f>H85+H86</f>
        <v>44.71604000000001</v>
      </c>
      <c r="I83" s="32">
        <f t="shared" si="0"/>
        <v>99.99999999999999</v>
      </c>
    </row>
    <row r="84" spans="1:9" ht="42.75" customHeight="1">
      <c r="A84" s="37" t="s">
        <v>104</v>
      </c>
      <c r="B84" s="38" t="s">
        <v>0</v>
      </c>
      <c r="C84" s="38" t="s">
        <v>7</v>
      </c>
      <c r="D84" s="38" t="s">
        <v>12</v>
      </c>
      <c r="E84" s="38" t="s">
        <v>141</v>
      </c>
      <c r="F84" s="38" t="s">
        <v>82</v>
      </c>
      <c r="G84" s="39">
        <f>G85+G86</f>
        <v>44.71604000000001</v>
      </c>
      <c r="H84" s="39">
        <f>H85+H86</f>
        <v>44.71604000000001</v>
      </c>
      <c r="I84" s="32">
        <f t="shared" si="0"/>
        <v>99.99999999999999</v>
      </c>
    </row>
    <row r="85" spans="1:9" ht="46.5" customHeight="1">
      <c r="A85" s="37" t="s">
        <v>86</v>
      </c>
      <c r="B85" s="38" t="s">
        <v>0</v>
      </c>
      <c r="C85" s="38" t="s">
        <v>7</v>
      </c>
      <c r="D85" s="38" t="s">
        <v>12</v>
      </c>
      <c r="E85" s="38" t="s">
        <v>141</v>
      </c>
      <c r="F85" s="38" t="s">
        <v>60</v>
      </c>
      <c r="G85" s="39">
        <v>34.57661</v>
      </c>
      <c r="H85" s="33">
        <v>34.57661</v>
      </c>
      <c r="I85" s="32">
        <f t="shared" si="0"/>
        <v>100</v>
      </c>
    </row>
    <row r="86" spans="1:9" ht="90">
      <c r="A86" s="37" t="s">
        <v>80</v>
      </c>
      <c r="B86" s="38" t="s">
        <v>0</v>
      </c>
      <c r="C86" s="38" t="s">
        <v>7</v>
      </c>
      <c r="D86" s="38" t="s">
        <v>12</v>
      </c>
      <c r="E86" s="38" t="s">
        <v>141</v>
      </c>
      <c r="F86" s="38" t="s">
        <v>79</v>
      </c>
      <c r="G86" s="39">
        <v>10.13943</v>
      </c>
      <c r="H86" s="33">
        <v>10.13943</v>
      </c>
      <c r="I86" s="32">
        <f t="shared" si="0"/>
        <v>100</v>
      </c>
    </row>
    <row r="87" spans="1:9" ht="45">
      <c r="A87" s="37" t="s">
        <v>120</v>
      </c>
      <c r="B87" s="38" t="s">
        <v>0</v>
      </c>
      <c r="C87" s="38" t="s">
        <v>7</v>
      </c>
      <c r="D87" s="38" t="s">
        <v>12</v>
      </c>
      <c r="E87" s="38" t="s">
        <v>141</v>
      </c>
      <c r="F87" s="38" t="s">
        <v>103</v>
      </c>
      <c r="G87" s="39">
        <f>G88</f>
        <v>7.08396</v>
      </c>
      <c r="H87" s="39">
        <f>H88</f>
        <v>7.08396</v>
      </c>
      <c r="I87" s="32">
        <f t="shared" si="0"/>
        <v>100</v>
      </c>
    </row>
    <row r="88" spans="1:9" ht="48" customHeight="1">
      <c r="A88" s="37" t="s">
        <v>84</v>
      </c>
      <c r="B88" s="38" t="s">
        <v>0</v>
      </c>
      <c r="C88" s="38" t="s">
        <v>7</v>
      </c>
      <c r="D88" s="38" t="s">
        <v>12</v>
      </c>
      <c r="E88" s="38" t="s">
        <v>141</v>
      </c>
      <c r="F88" s="38" t="s">
        <v>164</v>
      </c>
      <c r="G88" s="39">
        <f>G89</f>
        <v>7.08396</v>
      </c>
      <c r="H88" s="39">
        <f>H89</f>
        <v>7.08396</v>
      </c>
      <c r="I88" s="32">
        <f t="shared" si="0"/>
        <v>100</v>
      </c>
    </row>
    <row r="89" spans="1:9" ht="47.25" customHeight="1">
      <c r="A89" s="37" t="s">
        <v>165</v>
      </c>
      <c r="B89" s="38" t="s">
        <v>0</v>
      </c>
      <c r="C89" s="38" t="s">
        <v>7</v>
      </c>
      <c r="D89" s="38" t="s">
        <v>12</v>
      </c>
      <c r="E89" s="38" t="s">
        <v>141</v>
      </c>
      <c r="F89" s="38" t="s">
        <v>61</v>
      </c>
      <c r="G89" s="39">
        <v>7.08396</v>
      </c>
      <c r="H89" s="39">
        <v>7.08396</v>
      </c>
      <c r="I89" s="32">
        <f t="shared" si="0"/>
        <v>100</v>
      </c>
    </row>
    <row r="90" spans="1:9" ht="30">
      <c r="A90" s="37" t="s">
        <v>65</v>
      </c>
      <c r="B90" s="38" t="s">
        <v>0</v>
      </c>
      <c r="C90" s="38" t="s">
        <v>12</v>
      </c>
      <c r="D90" s="38"/>
      <c r="E90" s="38"/>
      <c r="F90" s="38"/>
      <c r="G90" s="39">
        <f>G92</f>
        <v>3.17</v>
      </c>
      <c r="H90" s="39">
        <f>H92</f>
        <v>3.17</v>
      </c>
      <c r="I90" s="32">
        <f t="shared" si="0"/>
        <v>100</v>
      </c>
    </row>
    <row r="91" spans="1:9" ht="30">
      <c r="A91" s="37" t="s">
        <v>66</v>
      </c>
      <c r="B91" s="38" t="s">
        <v>0</v>
      </c>
      <c r="C91" s="38" t="s">
        <v>12</v>
      </c>
      <c r="D91" s="38" t="s">
        <v>15</v>
      </c>
      <c r="E91" s="38"/>
      <c r="F91" s="38"/>
      <c r="G91" s="44">
        <f>G94</f>
        <v>3.17</v>
      </c>
      <c r="H91" s="44">
        <f>H94</f>
        <v>3.17</v>
      </c>
      <c r="I91" s="32">
        <f aca="true" t="shared" si="4" ref="I91:I151">H91*100/G91</f>
        <v>100</v>
      </c>
    </row>
    <row r="92" spans="1:9" ht="60">
      <c r="A92" s="37" t="s">
        <v>142</v>
      </c>
      <c r="B92" s="38" t="s">
        <v>0</v>
      </c>
      <c r="C92" s="38" t="s">
        <v>12</v>
      </c>
      <c r="D92" s="38" t="s">
        <v>15</v>
      </c>
      <c r="E92" s="38" t="s">
        <v>143</v>
      </c>
      <c r="F92" s="38"/>
      <c r="G92" s="44">
        <f>G94</f>
        <v>3.17</v>
      </c>
      <c r="H92" s="44">
        <f>H94</f>
        <v>3.17</v>
      </c>
      <c r="I92" s="32">
        <f t="shared" si="4"/>
        <v>100</v>
      </c>
    </row>
    <row r="93" spans="1:9" ht="30">
      <c r="A93" s="45" t="s">
        <v>144</v>
      </c>
      <c r="B93" s="38" t="s">
        <v>0</v>
      </c>
      <c r="C93" s="38" t="s">
        <v>12</v>
      </c>
      <c r="D93" s="38" t="s">
        <v>15</v>
      </c>
      <c r="E93" s="38" t="s">
        <v>145</v>
      </c>
      <c r="F93" s="38"/>
      <c r="G93" s="44">
        <f>G94</f>
        <v>3.17</v>
      </c>
      <c r="H93" s="44">
        <f>H94</f>
        <v>3.17</v>
      </c>
      <c r="I93" s="32">
        <f t="shared" si="4"/>
        <v>100</v>
      </c>
    </row>
    <row r="94" spans="1:9" ht="60">
      <c r="A94" s="45" t="s">
        <v>146</v>
      </c>
      <c r="B94" s="38" t="s">
        <v>0</v>
      </c>
      <c r="C94" s="38" t="s">
        <v>12</v>
      </c>
      <c r="D94" s="38" t="s">
        <v>15</v>
      </c>
      <c r="E94" s="38" t="s">
        <v>147</v>
      </c>
      <c r="F94" s="38"/>
      <c r="G94" s="44">
        <f>G97</f>
        <v>3.17</v>
      </c>
      <c r="H94" s="44">
        <f>H97</f>
        <v>3.17</v>
      </c>
      <c r="I94" s="32">
        <f t="shared" si="4"/>
        <v>100</v>
      </c>
    </row>
    <row r="95" spans="1:9" ht="45">
      <c r="A95" s="37" t="s">
        <v>120</v>
      </c>
      <c r="B95" s="38" t="s">
        <v>0</v>
      </c>
      <c r="C95" s="38" t="s">
        <v>12</v>
      </c>
      <c r="D95" s="38" t="s">
        <v>15</v>
      </c>
      <c r="E95" s="38" t="s">
        <v>147</v>
      </c>
      <c r="F95" s="38" t="s">
        <v>103</v>
      </c>
      <c r="G95" s="44">
        <f>G96</f>
        <v>3.17</v>
      </c>
      <c r="H95" s="44">
        <f>H96</f>
        <v>3.17</v>
      </c>
      <c r="I95" s="32">
        <f t="shared" si="4"/>
        <v>100</v>
      </c>
    </row>
    <row r="96" spans="1:9" ht="60">
      <c r="A96" s="37" t="s">
        <v>84</v>
      </c>
      <c r="B96" s="38" t="s">
        <v>0</v>
      </c>
      <c r="C96" s="38" t="s">
        <v>12</v>
      </c>
      <c r="D96" s="38" t="s">
        <v>15</v>
      </c>
      <c r="E96" s="38" t="s">
        <v>147</v>
      </c>
      <c r="F96" s="38" t="s">
        <v>164</v>
      </c>
      <c r="G96" s="44">
        <f>G97</f>
        <v>3.17</v>
      </c>
      <c r="H96" s="44">
        <f>H97</f>
        <v>3.17</v>
      </c>
      <c r="I96" s="32">
        <f t="shared" si="4"/>
        <v>100</v>
      </c>
    </row>
    <row r="97" spans="1:9" ht="30">
      <c r="A97" s="37" t="s">
        <v>165</v>
      </c>
      <c r="B97" s="38" t="s">
        <v>0</v>
      </c>
      <c r="C97" s="38" t="s">
        <v>12</v>
      </c>
      <c r="D97" s="38" t="s">
        <v>15</v>
      </c>
      <c r="E97" s="38" t="s">
        <v>147</v>
      </c>
      <c r="F97" s="38" t="s">
        <v>61</v>
      </c>
      <c r="G97" s="44">
        <v>3.17</v>
      </c>
      <c r="H97" s="32">
        <v>3.17</v>
      </c>
      <c r="I97" s="32">
        <f t="shared" si="4"/>
        <v>100</v>
      </c>
    </row>
    <row r="98" spans="1:9" ht="15">
      <c r="A98" s="37" t="s">
        <v>49</v>
      </c>
      <c r="B98" s="38" t="s">
        <v>0</v>
      </c>
      <c r="C98" s="38" t="s">
        <v>9</v>
      </c>
      <c r="D98" s="38"/>
      <c r="E98" s="38"/>
      <c r="F98" s="38"/>
      <c r="G98" s="44">
        <f aca="true" t="shared" si="5" ref="G98:H100">G99</f>
        <v>455.401</v>
      </c>
      <c r="H98" s="44">
        <f t="shared" si="5"/>
        <v>455.401</v>
      </c>
      <c r="I98" s="32">
        <f t="shared" si="4"/>
        <v>100</v>
      </c>
    </row>
    <row r="99" spans="1:9" ht="30">
      <c r="A99" s="45" t="s">
        <v>50</v>
      </c>
      <c r="B99" s="38" t="s">
        <v>0</v>
      </c>
      <c r="C99" s="38" t="s">
        <v>9</v>
      </c>
      <c r="D99" s="38" t="s">
        <v>51</v>
      </c>
      <c r="E99" s="38"/>
      <c r="F99" s="38"/>
      <c r="G99" s="44">
        <f t="shared" si="5"/>
        <v>455.401</v>
      </c>
      <c r="H99" s="44">
        <f t="shared" si="5"/>
        <v>455.401</v>
      </c>
      <c r="I99" s="32">
        <f t="shared" si="4"/>
        <v>100</v>
      </c>
    </row>
    <row r="100" spans="1:9" ht="30">
      <c r="A100" s="45" t="s">
        <v>193</v>
      </c>
      <c r="B100" s="38" t="s">
        <v>0</v>
      </c>
      <c r="C100" s="38" t="s">
        <v>9</v>
      </c>
      <c r="D100" s="38" t="s">
        <v>51</v>
      </c>
      <c r="E100" s="38" t="s">
        <v>148</v>
      </c>
      <c r="F100" s="38"/>
      <c r="G100" s="44">
        <f t="shared" si="5"/>
        <v>455.401</v>
      </c>
      <c r="H100" s="44">
        <f t="shared" si="5"/>
        <v>455.401</v>
      </c>
      <c r="I100" s="32">
        <f t="shared" si="4"/>
        <v>100</v>
      </c>
    </row>
    <row r="101" spans="1:9" ht="30">
      <c r="A101" s="45" t="s">
        <v>149</v>
      </c>
      <c r="B101" s="38" t="s">
        <v>0</v>
      </c>
      <c r="C101" s="38" t="s">
        <v>9</v>
      </c>
      <c r="D101" s="38" t="s">
        <v>51</v>
      </c>
      <c r="E101" s="38" t="s">
        <v>150</v>
      </c>
      <c r="F101" s="38"/>
      <c r="G101" s="44">
        <f>G102+G106</f>
        <v>455.401</v>
      </c>
      <c r="H101" s="44">
        <f>H102+H106</f>
        <v>455.401</v>
      </c>
      <c r="I101" s="32">
        <f t="shared" si="4"/>
        <v>100</v>
      </c>
    </row>
    <row r="102" spans="1:9" ht="60">
      <c r="A102" s="45" t="s">
        <v>194</v>
      </c>
      <c r="B102" s="38" t="s">
        <v>0</v>
      </c>
      <c r="C102" s="38" t="s">
        <v>9</v>
      </c>
      <c r="D102" s="38" t="s">
        <v>51</v>
      </c>
      <c r="E102" s="38" t="s">
        <v>151</v>
      </c>
      <c r="F102" s="38"/>
      <c r="G102" s="44">
        <f>G103</f>
        <v>365.8</v>
      </c>
      <c r="H102" s="44">
        <f>H103</f>
        <v>365.8</v>
      </c>
      <c r="I102" s="32">
        <f t="shared" si="4"/>
        <v>100</v>
      </c>
    </row>
    <row r="103" spans="1:9" ht="45">
      <c r="A103" s="37" t="s">
        <v>102</v>
      </c>
      <c r="B103" s="38" t="s">
        <v>0</v>
      </c>
      <c r="C103" s="38" t="s">
        <v>9</v>
      </c>
      <c r="D103" s="38" t="s">
        <v>51</v>
      </c>
      <c r="E103" s="38" t="s">
        <v>151</v>
      </c>
      <c r="F103" s="38" t="s">
        <v>103</v>
      </c>
      <c r="G103" s="44">
        <f>G105</f>
        <v>365.8</v>
      </c>
      <c r="H103" s="44">
        <f>H105</f>
        <v>365.8</v>
      </c>
      <c r="I103" s="32">
        <f t="shared" si="4"/>
        <v>100</v>
      </c>
    </row>
    <row r="104" spans="1:9" ht="60">
      <c r="A104" s="37" t="s">
        <v>84</v>
      </c>
      <c r="B104" s="38" t="s">
        <v>0</v>
      </c>
      <c r="C104" s="38" t="s">
        <v>9</v>
      </c>
      <c r="D104" s="38" t="s">
        <v>51</v>
      </c>
      <c r="E104" s="38" t="s">
        <v>151</v>
      </c>
      <c r="F104" s="38" t="s">
        <v>164</v>
      </c>
      <c r="G104" s="44">
        <f>G105</f>
        <v>365.8</v>
      </c>
      <c r="H104" s="44">
        <f>H105</f>
        <v>365.8</v>
      </c>
      <c r="I104" s="32">
        <f t="shared" si="4"/>
        <v>100</v>
      </c>
    </row>
    <row r="105" spans="1:9" ht="30">
      <c r="A105" s="37" t="s">
        <v>165</v>
      </c>
      <c r="B105" s="38" t="s">
        <v>0</v>
      </c>
      <c r="C105" s="38" t="s">
        <v>9</v>
      </c>
      <c r="D105" s="38" t="s">
        <v>51</v>
      </c>
      <c r="E105" s="38" t="s">
        <v>151</v>
      </c>
      <c r="F105" s="38" t="s">
        <v>61</v>
      </c>
      <c r="G105" s="44">
        <v>365.8</v>
      </c>
      <c r="H105" s="32">
        <v>365.8</v>
      </c>
      <c r="I105" s="32">
        <f t="shared" si="4"/>
        <v>100</v>
      </c>
    </row>
    <row r="106" spans="1:9" ht="31.5">
      <c r="A106" s="91" t="s">
        <v>222</v>
      </c>
      <c r="B106" s="38" t="s">
        <v>0</v>
      </c>
      <c r="C106" s="38" t="s">
        <v>9</v>
      </c>
      <c r="D106" s="38" t="s">
        <v>51</v>
      </c>
      <c r="E106" s="38" t="s">
        <v>223</v>
      </c>
      <c r="F106" s="38"/>
      <c r="G106" s="44">
        <f aca="true" t="shared" si="6" ref="G106:H108">G107</f>
        <v>89.601</v>
      </c>
      <c r="H106" s="44">
        <f t="shared" si="6"/>
        <v>89.601</v>
      </c>
      <c r="I106" s="32">
        <f t="shared" si="4"/>
        <v>100</v>
      </c>
    </row>
    <row r="107" spans="1:9" ht="63">
      <c r="A107" s="91" t="s">
        <v>102</v>
      </c>
      <c r="B107" s="38" t="s">
        <v>0</v>
      </c>
      <c r="C107" s="38" t="s">
        <v>9</v>
      </c>
      <c r="D107" s="38" t="s">
        <v>51</v>
      </c>
      <c r="E107" s="38" t="s">
        <v>223</v>
      </c>
      <c r="F107" s="38" t="s">
        <v>103</v>
      </c>
      <c r="G107" s="44">
        <f t="shared" si="6"/>
        <v>89.601</v>
      </c>
      <c r="H107" s="44">
        <f t="shared" si="6"/>
        <v>89.601</v>
      </c>
      <c r="I107" s="32">
        <f t="shared" si="4"/>
        <v>100</v>
      </c>
    </row>
    <row r="108" spans="1:9" ht="63">
      <c r="A108" s="91" t="s">
        <v>84</v>
      </c>
      <c r="B108" s="38" t="s">
        <v>0</v>
      </c>
      <c r="C108" s="38" t="s">
        <v>9</v>
      </c>
      <c r="D108" s="38" t="s">
        <v>51</v>
      </c>
      <c r="E108" s="38" t="s">
        <v>223</v>
      </c>
      <c r="F108" s="38" t="s">
        <v>164</v>
      </c>
      <c r="G108" s="44">
        <f t="shared" si="6"/>
        <v>89.601</v>
      </c>
      <c r="H108" s="44">
        <f t="shared" si="6"/>
        <v>89.601</v>
      </c>
      <c r="I108" s="32">
        <f t="shared" si="4"/>
        <v>100</v>
      </c>
    </row>
    <row r="109" spans="1:9" ht="31.5">
      <c r="A109" s="91" t="s">
        <v>165</v>
      </c>
      <c r="B109" s="38" t="s">
        <v>0</v>
      </c>
      <c r="C109" s="38" t="s">
        <v>9</v>
      </c>
      <c r="D109" s="38" t="s">
        <v>51</v>
      </c>
      <c r="E109" s="38" t="s">
        <v>223</v>
      </c>
      <c r="F109" s="38" t="s">
        <v>61</v>
      </c>
      <c r="G109" s="44">
        <v>89.601</v>
      </c>
      <c r="H109" s="32">
        <v>89.601</v>
      </c>
      <c r="I109" s="32">
        <f t="shared" si="4"/>
        <v>100</v>
      </c>
    </row>
    <row r="110" spans="1:9" ht="15">
      <c r="A110" s="37" t="s">
        <v>23</v>
      </c>
      <c r="B110" s="38" t="s">
        <v>0</v>
      </c>
      <c r="C110" s="38" t="s">
        <v>13</v>
      </c>
      <c r="D110" s="38"/>
      <c r="E110" s="38"/>
      <c r="F110" s="38"/>
      <c r="G110" s="44">
        <f>G111+G118</f>
        <v>73.3</v>
      </c>
      <c r="H110" s="44">
        <f>H111+H118</f>
        <v>73.3</v>
      </c>
      <c r="I110" s="32">
        <f t="shared" si="4"/>
        <v>100</v>
      </c>
    </row>
    <row r="111" spans="1:9" ht="15">
      <c r="A111" s="37" t="s">
        <v>14</v>
      </c>
      <c r="B111" s="38" t="s">
        <v>0</v>
      </c>
      <c r="C111" s="38" t="s">
        <v>13</v>
      </c>
      <c r="D111" s="38" t="s">
        <v>12</v>
      </c>
      <c r="E111" s="38"/>
      <c r="F111" s="38"/>
      <c r="G111" s="44">
        <f aca="true" t="shared" si="7" ref="G111:H113">G112</f>
        <v>31.2</v>
      </c>
      <c r="H111" s="44">
        <f t="shared" si="7"/>
        <v>31.2</v>
      </c>
      <c r="I111" s="32">
        <f t="shared" si="4"/>
        <v>100</v>
      </c>
    </row>
    <row r="112" spans="1:9" ht="30">
      <c r="A112" s="37" t="s">
        <v>152</v>
      </c>
      <c r="B112" s="38" t="s">
        <v>0</v>
      </c>
      <c r="C112" s="38" t="s">
        <v>13</v>
      </c>
      <c r="D112" s="38" t="s">
        <v>12</v>
      </c>
      <c r="E112" s="38" t="s">
        <v>153</v>
      </c>
      <c r="F112" s="38"/>
      <c r="G112" s="44">
        <f t="shared" si="7"/>
        <v>31.2</v>
      </c>
      <c r="H112" s="44">
        <f t="shared" si="7"/>
        <v>31.2</v>
      </c>
      <c r="I112" s="32">
        <f t="shared" si="4"/>
        <v>100</v>
      </c>
    </row>
    <row r="113" spans="1:9" ht="30">
      <c r="A113" s="37" t="s">
        <v>154</v>
      </c>
      <c r="B113" s="38" t="s">
        <v>0</v>
      </c>
      <c r="C113" s="38" t="s">
        <v>13</v>
      </c>
      <c r="D113" s="38" t="s">
        <v>12</v>
      </c>
      <c r="E113" s="38" t="s">
        <v>155</v>
      </c>
      <c r="F113" s="38"/>
      <c r="G113" s="44">
        <f t="shared" si="7"/>
        <v>31.2</v>
      </c>
      <c r="H113" s="44">
        <f t="shared" si="7"/>
        <v>31.2</v>
      </c>
      <c r="I113" s="32">
        <f t="shared" si="4"/>
        <v>100</v>
      </c>
    </row>
    <row r="114" spans="1:9" ht="30">
      <c r="A114" s="37" t="s">
        <v>156</v>
      </c>
      <c r="B114" s="38" t="s">
        <v>0</v>
      </c>
      <c r="C114" s="38" t="s">
        <v>13</v>
      </c>
      <c r="D114" s="38" t="s">
        <v>12</v>
      </c>
      <c r="E114" s="38" t="s">
        <v>157</v>
      </c>
      <c r="F114" s="38"/>
      <c r="G114" s="44">
        <f>G117</f>
        <v>31.2</v>
      </c>
      <c r="H114" s="44">
        <f>H117</f>
        <v>31.2</v>
      </c>
      <c r="I114" s="32">
        <f t="shared" si="4"/>
        <v>100</v>
      </c>
    </row>
    <row r="115" spans="1:9" ht="45">
      <c r="A115" s="37" t="s">
        <v>102</v>
      </c>
      <c r="B115" s="38" t="s">
        <v>0</v>
      </c>
      <c r="C115" s="38" t="s">
        <v>13</v>
      </c>
      <c r="D115" s="38" t="s">
        <v>12</v>
      </c>
      <c r="E115" s="38" t="s">
        <v>157</v>
      </c>
      <c r="F115" s="38" t="s">
        <v>103</v>
      </c>
      <c r="G115" s="44">
        <f>G117</f>
        <v>31.2</v>
      </c>
      <c r="H115" s="44">
        <f>H117</f>
        <v>31.2</v>
      </c>
      <c r="I115" s="32">
        <f t="shared" si="4"/>
        <v>100</v>
      </c>
    </row>
    <row r="116" spans="1:9" ht="60">
      <c r="A116" s="37" t="s">
        <v>84</v>
      </c>
      <c r="B116" s="38" t="s">
        <v>0</v>
      </c>
      <c r="C116" s="38" t="s">
        <v>13</v>
      </c>
      <c r="D116" s="38" t="s">
        <v>12</v>
      </c>
      <c r="E116" s="38" t="s">
        <v>157</v>
      </c>
      <c r="F116" s="38" t="s">
        <v>164</v>
      </c>
      <c r="G116" s="44">
        <f>G117</f>
        <v>31.2</v>
      </c>
      <c r="H116" s="44">
        <f>H117</f>
        <v>31.2</v>
      </c>
      <c r="I116" s="32">
        <f t="shared" si="4"/>
        <v>100</v>
      </c>
    </row>
    <row r="117" spans="1:9" ht="30">
      <c r="A117" s="37" t="s">
        <v>165</v>
      </c>
      <c r="B117" s="38" t="s">
        <v>0</v>
      </c>
      <c r="C117" s="38" t="s">
        <v>13</v>
      </c>
      <c r="D117" s="38" t="s">
        <v>12</v>
      </c>
      <c r="E117" s="38" t="s">
        <v>157</v>
      </c>
      <c r="F117" s="38" t="s">
        <v>61</v>
      </c>
      <c r="G117" s="44">
        <v>31.2</v>
      </c>
      <c r="H117" s="32">
        <v>31.2</v>
      </c>
      <c r="I117" s="32">
        <f t="shared" si="4"/>
        <v>100</v>
      </c>
    </row>
    <row r="118" spans="1:9" ht="30">
      <c r="A118" s="37" t="s">
        <v>85</v>
      </c>
      <c r="B118" s="38" t="s">
        <v>0</v>
      </c>
      <c r="C118" s="38" t="s">
        <v>13</v>
      </c>
      <c r="D118" s="38" t="s">
        <v>13</v>
      </c>
      <c r="E118" s="38" t="s">
        <v>159</v>
      </c>
      <c r="F118" s="38"/>
      <c r="G118" s="44">
        <f>G119+G124</f>
        <v>42.1</v>
      </c>
      <c r="H118" s="44">
        <f>H119+H124</f>
        <v>42.1</v>
      </c>
      <c r="I118" s="32">
        <f t="shared" si="4"/>
        <v>100</v>
      </c>
    </row>
    <row r="119" spans="1:9" ht="105">
      <c r="A119" s="37" t="s">
        <v>160</v>
      </c>
      <c r="B119" s="38" t="s">
        <v>0</v>
      </c>
      <c r="C119" s="38" t="s">
        <v>13</v>
      </c>
      <c r="D119" s="38" t="s">
        <v>13</v>
      </c>
      <c r="E119" s="38" t="s">
        <v>161</v>
      </c>
      <c r="F119" s="38"/>
      <c r="G119" s="44">
        <f aca="true" t="shared" si="8" ref="G119:H122">G120</f>
        <v>40</v>
      </c>
      <c r="H119" s="44">
        <f t="shared" si="8"/>
        <v>40</v>
      </c>
      <c r="I119" s="32">
        <f t="shared" si="4"/>
        <v>100</v>
      </c>
    </row>
    <row r="120" spans="1:9" ht="45">
      <c r="A120" s="37" t="s">
        <v>162</v>
      </c>
      <c r="B120" s="38" t="s">
        <v>0</v>
      </c>
      <c r="C120" s="38" t="s">
        <v>13</v>
      </c>
      <c r="D120" s="38" t="s">
        <v>13</v>
      </c>
      <c r="E120" s="38" t="s">
        <v>163</v>
      </c>
      <c r="F120" s="38"/>
      <c r="G120" s="44">
        <f t="shared" si="8"/>
        <v>40</v>
      </c>
      <c r="H120" s="44">
        <f t="shared" si="8"/>
        <v>40</v>
      </c>
      <c r="I120" s="32">
        <f t="shared" si="4"/>
        <v>100</v>
      </c>
    </row>
    <row r="121" spans="1:9" ht="45">
      <c r="A121" s="29" t="s">
        <v>102</v>
      </c>
      <c r="B121" s="38" t="s">
        <v>0</v>
      </c>
      <c r="C121" s="38" t="s">
        <v>13</v>
      </c>
      <c r="D121" s="38" t="s">
        <v>13</v>
      </c>
      <c r="E121" s="38" t="s">
        <v>163</v>
      </c>
      <c r="F121" s="38" t="s">
        <v>103</v>
      </c>
      <c r="G121" s="44">
        <f t="shared" si="8"/>
        <v>40</v>
      </c>
      <c r="H121" s="44">
        <f t="shared" si="8"/>
        <v>40</v>
      </c>
      <c r="I121" s="32">
        <f t="shared" si="4"/>
        <v>100</v>
      </c>
    </row>
    <row r="122" spans="1:9" ht="60">
      <c r="A122" s="37" t="s">
        <v>84</v>
      </c>
      <c r="B122" s="38" t="s">
        <v>0</v>
      </c>
      <c r="C122" s="38" t="s">
        <v>13</v>
      </c>
      <c r="D122" s="38" t="s">
        <v>13</v>
      </c>
      <c r="E122" s="38" t="s">
        <v>163</v>
      </c>
      <c r="F122" s="38" t="s">
        <v>164</v>
      </c>
      <c r="G122" s="44">
        <f t="shared" si="8"/>
        <v>40</v>
      </c>
      <c r="H122" s="44">
        <f t="shared" si="8"/>
        <v>40</v>
      </c>
      <c r="I122" s="32">
        <f t="shared" si="4"/>
        <v>100</v>
      </c>
    </row>
    <row r="123" spans="1:9" ht="30">
      <c r="A123" s="37" t="s">
        <v>165</v>
      </c>
      <c r="B123" s="38" t="s">
        <v>0</v>
      </c>
      <c r="C123" s="38" t="s">
        <v>13</v>
      </c>
      <c r="D123" s="38" t="s">
        <v>13</v>
      </c>
      <c r="E123" s="38" t="s">
        <v>163</v>
      </c>
      <c r="F123" s="38" t="s">
        <v>61</v>
      </c>
      <c r="G123" s="44">
        <v>40</v>
      </c>
      <c r="H123" s="32">
        <v>40</v>
      </c>
      <c r="I123" s="32">
        <f t="shared" si="4"/>
        <v>100</v>
      </c>
    </row>
    <row r="124" spans="1:9" ht="30">
      <c r="A124" s="37" t="s">
        <v>166</v>
      </c>
      <c r="B124" s="38" t="s">
        <v>0</v>
      </c>
      <c r="C124" s="38" t="s">
        <v>13</v>
      </c>
      <c r="D124" s="38" t="s">
        <v>13</v>
      </c>
      <c r="E124" s="38" t="s">
        <v>153</v>
      </c>
      <c r="F124" s="38"/>
      <c r="G124" s="44">
        <f>G126</f>
        <v>2.1</v>
      </c>
      <c r="H124" s="44">
        <f>H126</f>
        <v>2.1</v>
      </c>
      <c r="I124" s="32">
        <f t="shared" si="4"/>
        <v>100</v>
      </c>
    </row>
    <row r="125" spans="1:9" ht="30">
      <c r="A125" s="37" t="s">
        <v>154</v>
      </c>
      <c r="B125" s="38" t="s">
        <v>0</v>
      </c>
      <c r="C125" s="38" t="s">
        <v>13</v>
      </c>
      <c r="D125" s="38" t="s">
        <v>13</v>
      </c>
      <c r="E125" s="38" t="s">
        <v>155</v>
      </c>
      <c r="F125" s="38"/>
      <c r="G125" s="44"/>
      <c r="H125" s="44"/>
      <c r="I125" s="32"/>
    </row>
    <row r="126" spans="1:9" ht="30">
      <c r="A126" s="37" t="s">
        <v>167</v>
      </c>
      <c r="B126" s="38" t="s">
        <v>0</v>
      </c>
      <c r="C126" s="38" t="s">
        <v>13</v>
      </c>
      <c r="D126" s="38" t="s">
        <v>13</v>
      </c>
      <c r="E126" s="38" t="s">
        <v>158</v>
      </c>
      <c r="F126" s="38"/>
      <c r="G126" s="44">
        <f>G129</f>
        <v>2.1</v>
      </c>
      <c r="H126" s="44">
        <f>H129</f>
        <v>2.1</v>
      </c>
      <c r="I126" s="32">
        <f t="shared" si="4"/>
        <v>100</v>
      </c>
    </row>
    <row r="127" spans="1:9" ht="45">
      <c r="A127" s="29" t="s">
        <v>102</v>
      </c>
      <c r="B127" s="38" t="s">
        <v>0</v>
      </c>
      <c r="C127" s="38" t="s">
        <v>13</v>
      </c>
      <c r="D127" s="38" t="s">
        <v>13</v>
      </c>
      <c r="E127" s="38" t="s">
        <v>158</v>
      </c>
      <c r="F127" s="38" t="s">
        <v>103</v>
      </c>
      <c r="G127" s="44">
        <f>G129</f>
        <v>2.1</v>
      </c>
      <c r="H127" s="44">
        <f>H129</f>
        <v>2.1</v>
      </c>
      <c r="I127" s="32">
        <f t="shared" si="4"/>
        <v>100</v>
      </c>
    </row>
    <row r="128" spans="1:9" ht="60">
      <c r="A128" s="37" t="s">
        <v>84</v>
      </c>
      <c r="B128" s="38" t="s">
        <v>0</v>
      </c>
      <c r="C128" s="38" t="s">
        <v>13</v>
      </c>
      <c r="D128" s="38" t="s">
        <v>13</v>
      </c>
      <c r="E128" s="38" t="s">
        <v>158</v>
      </c>
      <c r="F128" s="38" t="s">
        <v>164</v>
      </c>
      <c r="G128" s="44">
        <f>G129</f>
        <v>2.1</v>
      </c>
      <c r="H128" s="44">
        <f>H129</f>
        <v>2.1</v>
      </c>
      <c r="I128" s="32">
        <f t="shared" si="4"/>
        <v>100</v>
      </c>
    </row>
    <row r="129" spans="1:9" ht="30">
      <c r="A129" s="37" t="s">
        <v>165</v>
      </c>
      <c r="B129" s="38" t="s">
        <v>0</v>
      </c>
      <c r="C129" s="38" t="s">
        <v>13</v>
      </c>
      <c r="D129" s="38" t="s">
        <v>13</v>
      </c>
      <c r="E129" s="38" t="s">
        <v>158</v>
      </c>
      <c r="F129" s="38" t="s">
        <v>61</v>
      </c>
      <c r="G129" s="44">
        <v>2.1</v>
      </c>
      <c r="H129" s="32">
        <v>2.1</v>
      </c>
      <c r="I129" s="32">
        <f t="shared" si="4"/>
        <v>100</v>
      </c>
    </row>
    <row r="130" spans="1:9" ht="15">
      <c r="A130" s="37" t="s">
        <v>168</v>
      </c>
      <c r="B130" s="38" t="s">
        <v>0</v>
      </c>
      <c r="C130" s="38" t="s">
        <v>46</v>
      </c>
      <c r="D130" s="38"/>
      <c r="E130" s="38"/>
      <c r="F130" s="38"/>
      <c r="G130" s="44">
        <f>G136</f>
        <v>142</v>
      </c>
      <c r="H130" s="44">
        <f>H136</f>
        <v>142</v>
      </c>
      <c r="I130" s="32">
        <f t="shared" si="4"/>
        <v>100</v>
      </c>
    </row>
    <row r="131" spans="1:9" ht="30">
      <c r="A131" s="46" t="s">
        <v>70</v>
      </c>
      <c r="B131" s="47" t="s">
        <v>0</v>
      </c>
      <c r="C131" s="47" t="s">
        <v>46</v>
      </c>
      <c r="D131" s="47" t="s">
        <v>9</v>
      </c>
      <c r="E131" s="47"/>
      <c r="F131" s="47"/>
      <c r="G131" s="73">
        <f aca="true" t="shared" si="9" ref="G131:H133">G132</f>
        <v>142</v>
      </c>
      <c r="H131" s="73">
        <f t="shared" si="9"/>
        <v>142</v>
      </c>
      <c r="I131" s="32">
        <f t="shared" si="4"/>
        <v>100</v>
      </c>
    </row>
    <row r="132" spans="1:9" ht="15">
      <c r="A132" s="37" t="s">
        <v>169</v>
      </c>
      <c r="B132" s="38" t="s">
        <v>0</v>
      </c>
      <c r="C132" s="38" t="s">
        <v>46</v>
      </c>
      <c r="D132" s="38" t="s">
        <v>9</v>
      </c>
      <c r="E132" s="38" t="s">
        <v>170</v>
      </c>
      <c r="F132" s="38"/>
      <c r="G132" s="44">
        <f t="shared" si="9"/>
        <v>142</v>
      </c>
      <c r="H132" s="44">
        <f t="shared" si="9"/>
        <v>142</v>
      </c>
      <c r="I132" s="32">
        <f t="shared" si="4"/>
        <v>100</v>
      </c>
    </row>
    <row r="133" spans="1:9" ht="30">
      <c r="A133" s="37" t="s">
        <v>171</v>
      </c>
      <c r="B133" s="38" t="s">
        <v>0</v>
      </c>
      <c r="C133" s="38" t="s">
        <v>46</v>
      </c>
      <c r="D133" s="38" t="s">
        <v>9</v>
      </c>
      <c r="E133" s="38" t="s">
        <v>172</v>
      </c>
      <c r="F133" s="38"/>
      <c r="G133" s="44">
        <f t="shared" si="9"/>
        <v>142</v>
      </c>
      <c r="H133" s="44">
        <f t="shared" si="9"/>
        <v>142</v>
      </c>
      <c r="I133" s="32">
        <f t="shared" si="4"/>
        <v>100</v>
      </c>
    </row>
    <row r="134" spans="1:9" ht="45">
      <c r="A134" s="29" t="s">
        <v>102</v>
      </c>
      <c r="B134" s="38" t="s">
        <v>0</v>
      </c>
      <c r="C134" s="38" t="s">
        <v>46</v>
      </c>
      <c r="D134" s="38" t="s">
        <v>9</v>
      </c>
      <c r="E134" s="38" t="s">
        <v>172</v>
      </c>
      <c r="F134" s="38" t="s">
        <v>103</v>
      </c>
      <c r="G134" s="44">
        <f>G136</f>
        <v>142</v>
      </c>
      <c r="H134" s="44">
        <f>H136</f>
        <v>142</v>
      </c>
      <c r="I134" s="32">
        <f t="shared" si="4"/>
        <v>100</v>
      </c>
    </row>
    <row r="135" spans="1:9" ht="60">
      <c r="A135" s="37" t="s">
        <v>84</v>
      </c>
      <c r="B135" s="38" t="s">
        <v>0</v>
      </c>
      <c r="C135" s="38" t="s">
        <v>46</v>
      </c>
      <c r="D135" s="38" t="s">
        <v>9</v>
      </c>
      <c r="E135" s="38" t="s">
        <v>173</v>
      </c>
      <c r="F135" s="38" t="s">
        <v>164</v>
      </c>
      <c r="G135" s="44">
        <f>G136</f>
        <v>142</v>
      </c>
      <c r="H135" s="44">
        <f>H136</f>
        <v>142</v>
      </c>
      <c r="I135" s="32">
        <f t="shared" si="4"/>
        <v>100</v>
      </c>
    </row>
    <row r="136" spans="1:9" ht="30">
      <c r="A136" s="37" t="s">
        <v>165</v>
      </c>
      <c r="B136" s="38" t="s">
        <v>0</v>
      </c>
      <c r="C136" s="38" t="s">
        <v>46</v>
      </c>
      <c r="D136" s="38" t="s">
        <v>9</v>
      </c>
      <c r="E136" s="38" t="s">
        <v>173</v>
      </c>
      <c r="F136" s="38" t="s">
        <v>61</v>
      </c>
      <c r="G136" s="44">
        <v>142</v>
      </c>
      <c r="H136" s="32">
        <v>142</v>
      </c>
      <c r="I136" s="32">
        <f t="shared" si="4"/>
        <v>100</v>
      </c>
    </row>
    <row r="137" spans="1:9" ht="15">
      <c r="A137" s="37" t="s">
        <v>24</v>
      </c>
      <c r="B137" s="38" t="s">
        <v>0</v>
      </c>
      <c r="C137" s="38">
        <v>10</v>
      </c>
      <c r="D137" s="38"/>
      <c r="E137" s="38"/>
      <c r="F137" s="38"/>
      <c r="G137" s="44">
        <f>G138+G145</f>
        <v>73.22</v>
      </c>
      <c r="H137" s="44">
        <f>H138+H145</f>
        <v>73.21949000000001</v>
      </c>
      <c r="I137" s="32">
        <f t="shared" si="4"/>
        <v>99.99930346899755</v>
      </c>
    </row>
    <row r="138" spans="1:9" ht="15">
      <c r="A138" s="37" t="s">
        <v>25</v>
      </c>
      <c r="B138" s="38" t="s">
        <v>0</v>
      </c>
      <c r="C138" s="38">
        <v>10</v>
      </c>
      <c r="D138" s="38" t="s">
        <v>5</v>
      </c>
      <c r="E138" s="38"/>
      <c r="F138" s="38"/>
      <c r="G138" s="44">
        <f>G144</f>
        <v>48.22</v>
      </c>
      <c r="H138" s="44">
        <f>H144</f>
        <v>48.21949</v>
      </c>
      <c r="I138" s="32">
        <f t="shared" si="4"/>
        <v>99.99894234757362</v>
      </c>
    </row>
    <row r="139" spans="1:9" ht="30">
      <c r="A139" s="29" t="s">
        <v>197</v>
      </c>
      <c r="B139" s="38" t="s">
        <v>0</v>
      </c>
      <c r="C139" s="38">
        <v>10</v>
      </c>
      <c r="D139" s="38" t="s">
        <v>5</v>
      </c>
      <c r="E139" s="38" t="s">
        <v>174</v>
      </c>
      <c r="F139" s="38"/>
      <c r="G139" s="44">
        <f>G144</f>
        <v>48.22</v>
      </c>
      <c r="H139" s="44">
        <f>H144</f>
        <v>48.21949</v>
      </c>
      <c r="I139" s="32">
        <f t="shared" si="4"/>
        <v>99.99894234757362</v>
      </c>
    </row>
    <row r="140" spans="1:9" ht="30">
      <c r="A140" s="29" t="s">
        <v>198</v>
      </c>
      <c r="B140" s="38" t="s">
        <v>0</v>
      </c>
      <c r="C140" s="38">
        <v>10</v>
      </c>
      <c r="D140" s="38" t="s">
        <v>5</v>
      </c>
      <c r="E140" s="38" t="s">
        <v>175</v>
      </c>
      <c r="F140" s="38"/>
      <c r="G140" s="44">
        <f>G144</f>
        <v>48.22</v>
      </c>
      <c r="H140" s="44">
        <f>H144</f>
        <v>48.21949</v>
      </c>
      <c r="I140" s="32">
        <f t="shared" si="4"/>
        <v>99.99894234757362</v>
      </c>
    </row>
    <row r="141" spans="1:9" ht="15">
      <c r="A141" s="29" t="s">
        <v>199</v>
      </c>
      <c r="B141" s="38" t="s">
        <v>0</v>
      </c>
      <c r="C141" s="38">
        <v>10</v>
      </c>
      <c r="D141" s="38" t="s">
        <v>5</v>
      </c>
      <c r="E141" s="38" t="s">
        <v>176</v>
      </c>
      <c r="F141" s="38"/>
      <c r="G141" s="44">
        <f>G144</f>
        <v>48.22</v>
      </c>
      <c r="H141" s="44">
        <f>H144</f>
        <v>48.21949</v>
      </c>
      <c r="I141" s="32">
        <f t="shared" si="4"/>
        <v>99.99894234757362</v>
      </c>
    </row>
    <row r="142" spans="1:9" ht="30">
      <c r="A142" s="29" t="s">
        <v>200</v>
      </c>
      <c r="B142" s="38" t="s">
        <v>0</v>
      </c>
      <c r="C142" s="38">
        <v>10</v>
      </c>
      <c r="D142" s="38" t="s">
        <v>5</v>
      </c>
      <c r="E142" s="38" t="s">
        <v>176</v>
      </c>
      <c r="F142" s="38" t="s">
        <v>195</v>
      </c>
      <c r="G142" s="44">
        <f>G143</f>
        <v>48.22</v>
      </c>
      <c r="H142" s="44">
        <f>H143</f>
        <v>48.21949</v>
      </c>
      <c r="I142" s="32">
        <f t="shared" si="4"/>
        <v>99.99894234757362</v>
      </c>
    </row>
    <row r="143" spans="1:9" ht="30">
      <c r="A143" s="29" t="s">
        <v>201</v>
      </c>
      <c r="B143" s="38" t="s">
        <v>0</v>
      </c>
      <c r="C143" s="38">
        <v>10</v>
      </c>
      <c r="D143" s="38" t="s">
        <v>5</v>
      </c>
      <c r="E143" s="38" t="s">
        <v>176</v>
      </c>
      <c r="F143" s="38" t="s">
        <v>196</v>
      </c>
      <c r="G143" s="44">
        <f>G144</f>
        <v>48.22</v>
      </c>
      <c r="H143" s="44">
        <f>H144</f>
        <v>48.21949</v>
      </c>
      <c r="I143" s="32">
        <f t="shared" si="4"/>
        <v>99.99894234757362</v>
      </c>
    </row>
    <row r="144" spans="1:9" ht="30">
      <c r="A144" s="92" t="s">
        <v>202</v>
      </c>
      <c r="B144" s="38" t="s">
        <v>0</v>
      </c>
      <c r="C144" s="38">
        <v>10</v>
      </c>
      <c r="D144" s="38" t="s">
        <v>5</v>
      </c>
      <c r="E144" s="38" t="s">
        <v>176</v>
      </c>
      <c r="F144" s="38" t="s">
        <v>64</v>
      </c>
      <c r="G144" s="44">
        <v>48.22</v>
      </c>
      <c r="H144" s="32">
        <v>48.21949</v>
      </c>
      <c r="I144" s="32">
        <f t="shared" si="4"/>
        <v>99.99894234757362</v>
      </c>
    </row>
    <row r="145" spans="1:9" ht="31.5">
      <c r="A145" s="91" t="s">
        <v>224</v>
      </c>
      <c r="B145" s="38" t="s">
        <v>0</v>
      </c>
      <c r="C145" s="38">
        <v>10</v>
      </c>
      <c r="D145" s="38" t="s">
        <v>228</v>
      </c>
      <c r="E145" s="38"/>
      <c r="F145" s="38"/>
      <c r="G145" s="44">
        <f aca="true" t="shared" si="10" ref="G145:H149">G146</f>
        <v>25</v>
      </c>
      <c r="H145" s="44">
        <f t="shared" si="10"/>
        <v>25</v>
      </c>
      <c r="I145" s="32">
        <f t="shared" si="4"/>
        <v>100</v>
      </c>
    </row>
    <row r="146" spans="1:9" ht="78.75">
      <c r="A146" s="91" t="s">
        <v>135</v>
      </c>
      <c r="B146" s="38" t="s">
        <v>0</v>
      </c>
      <c r="C146" s="38">
        <v>10</v>
      </c>
      <c r="D146" s="38" t="s">
        <v>228</v>
      </c>
      <c r="E146" s="38" t="s">
        <v>136</v>
      </c>
      <c r="F146" s="38"/>
      <c r="G146" s="44">
        <f t="shared" si="10"/>
        <v>25</v>
      </c>
      <c r="H146" s="44">
        <f t="shared" si="10"/>
        <v>25</v>
      </c>
      <c r="I146" s="32">
        <f t="shared" si="4"/>
        <v>100</v>
      </c>
    </row>
    <row r="147" spans="1:9" ht="15.75">
      <c r="A147" s="91" t="s">
        <v>225</v>
      </c>
      <c r="B147" s="38" t="s">
        <v>0</v>
      </c>
      <c r="C147" s="38">
        <v>10</v>
      </c>
      <c r="D147" s="38" t="s">
        <v>228</v>
      </c>
      <c r="E147" s="38" t="s">
        <v>229</v>
      </c>
      <c r="F147" s="38"/>
      <c r="G147" s="44">
        <f t="shared" si="10"/>
        <v>25</v>
      </c>
      <c r="H147" s="44">
        <f t="shared" si="10"/>
        <v>25</v>
      </c>
      <c r="I147" s="32">
        <f t="shared" si="4"/>
        <v>100</v>
      </c>
    </row>
    <row r="148" spans="1:9" ht="31.5">
      <c r="A148" s="91" t="s">
        <v>226</v>
      </c>
      <c r="B148" s="38" t="s">
        <v>0</v>
      </c>
      <c r="C148" s="38">
        <v>10</v>
      </c>
      <c r="D148" s="38" t="s">
        <v>228</v>
      </c>
      <c r="E148" s="38" t="s">
        <v>230</v>
      </c>
      <c r="F148" s="38"/>
      <c r="G148" s="44">
        <f t="shared" si="10"/>
        <v>25</v>
      </c>
      <c r="H148" s="44">
        <f t="shared" si="10"/>
        <v>25</v>
      </c>
      <c r="I148" s="32">
        <f t="shared" si="4"/>
        <v>100</v>
      </c>
    </row>
    <row r="149" spans="1:9" ht="31.5">
      <c r="A149" s="91" t="s">
        <v>200</v>
      </c>
      <c r="B149" s="38" t="s">
        <v>0</v>
      </c>
      <c r="C149" s="38">
        <v>10</v>
      </c>
      <c r="D149" s="38" t="s">
        <v>228</v>
      </c>
      <c r="E149" s="38" t="s">
        <v>230</v>
      </c>
      <c r="F149" s="38" t="s">
        <v>195</v>
      </c>
      <c r="G149" s="44">
        <f t="shared" si="10"/>
        <v>25</v>
      </c>
      <c r="H149" s="44">
        <f t="shared" si="10"/>
        <v>25</v>
      </c>
      <c r="I149" s="32">
        <f t="shared" si="4"/>
        <v>100</v>
      </c>
    </row>
    <row r="150" spans="1:9" ht="15.75">
      <c r="A150" s="91" t="s">
        <v>227</v>
      </c>
      <c r="B150" s="38" t="s">
        <v>0</v>
      </c>
      <c r="C150" s="38">
        <v>10</v>
      </c>
      <c r="D150" s="38" t="s">
        <v>228</v>
      </c>
      <c r="E150" s="38" t="s">
        <v>230</v>
      </c>
      <c r="F150" s="38" t="s">
        <v>231</v>
      </c>
      <c r="G150" s="44">
        <v>25</v>
      </c>
      <c r="H150" s="32">
        <v>25</v>
      </c>
      <c r="I150" s="32">
        <f t="shared" si="4"/>
        <v>100</v>
      </c>
    </row>
    <row r="151" spans="1:9" ht="15">
      <c r="A151" s="74" t="s">
        <v>177</v>
      </c>
      <c r="B151" s="75"/>
      <c r="C151" s="75"/>
      <c r="D151" s="75"/>
      <c r="E151" s="75"/>
      <c r="F151" s="75"/>
      <c r="G151" s="44">
        <f>G11+G78+G90+G98+G110+G130+G137</f>
        <v>3059.001</v>
      </c>
      <c r="H151" s="44">
        <f>H11+H78+H90+H98+H110+H130+H137</f>
        <v>2988.9288300000003</v>
      </c>
      <c r="I151" s="32">
        <f t="shared" si="4"/>
        <v>97.70931196165023</v>
      </c>
    </row>
  </sheetData>
  <sheetProtection/>
  <mergeCells count="3">
    <mergeCell ref="A5:I5"/>
    <mergeCell ref="A6:I6"/>
    <mergeCell ref="G1:I3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A6" sqref="A6:F8"/>
    </sheetView>
  </sheetViews>
  <sheetFormatPr defaultColWidth="9.00390625" defaultRowHeight="12.75"/>
  <cols>
    <col min="1" max="1" width="53.375" style="48" customWidth="1"/>
    <col min="2" max="2" width="6.75390625" style="48" customWidth="1"/>
    <col min="3" max="3" width="6.625" style="48" customWidth="1"/>
    <col min="4" max="4" width="10.125" style="48" customWidth="1"/>
    <col min="5" max="5" width="12.75390625" style="48" customWidth="1"/>
    <col min="6" max="6" width="12.625" style="48" customWidth="1"/>
    <col min="7" max="16384" width="9.125" style="48" customWidth="1"/>
  </cols>
  <sheetData>
    <row r="1" spans="1:6" ht="15.75" customHeight="1">
      <c r="A1" s="20"/>
      <c r="B1" s="21"/>
      <c r="C1" s="21"/>
      <c r="D1" s="112" t="s">
        <v>92</v>
      </c>
      <c r="E1" s="112"/>
      <c r="F1" s="112"/>
    </row>
    <row r="2" spans="1:6" ht="15">
      <c r="A2" s="21"/>
      <c r="B2" s="21"/>
      <c r="C2" s="21"/>
      <c r="D2" s="112"/>
      <c r="E2" s="112"/>
      <c r="F2" s="112"/>
    </row>
    <row r="3" spans="1:6" ht="39" customHeight="1">
      <c r="A3" s="21"/>
      <c r="B3" s="21"/>
      <c r="C3" s="21"/>
      <c r="D3" s="112"/>
      <c r="E3" s="112"/>
      <c r="F3" s="112"/>
    </row>
    <row r="4" spans="1:6" ht="15">
      <c r="A4" s="20"/>
      <c r="B4" s="21"/>
      <c r="C4" s="21"/>
      <c r="D4" s="20"/>
      <c r="E4" s="20"/>
      <c r="F4" s="20"/>
    </row>
    <row r="5" spans="1:6" ht="15">
      <c r="A5" s="21"/>
      <c r="B5" s="21"/>
      <c r="C5" s="21"/>
      <c r="D5" s="21"/>
      <c r="E5" s="21"/>
      <c r="F5" s="21"/>
    </row>
    <row r="6" spans="1:6" ht="14.25">
      <c r="A6" s="111" t="s">
        <v>88</v>
      </c>
      <c r="B6" s="111"/>
      <c r="C6" s="111"/>
      <c r="D6" s="111"/>
      <c r="E6" s="111"/>
      <c r="F6" s="111"/>
    </row>
    <row r="7" spans="1:6" ht="14.25">
      <c r="A7" s="111" t="s">
        <v>35</v>
      </c>
      <c r="B7" s="111"/>
      <c r="C7" s="111"/>
      <c r="D7" s="111"/>
      <c r="E7" s="111"/>
      <c r="F7" s="111"/>
    </row>
    <row r="8" spans="1:6" ht="14.25">
      <c r="A8" s="111" t="s">
        <v>232</v>
      </c>
      <c r="B8" s="111"/>
      <c r="C8" s="111"/>
      <c r="D8" s="111"/>
      <c r="E8" s="111"/>
      <c r="F8" s="111"/>
    </row>
    <row r="9" spans="1:6" ht="15">
      <c r="A9" s="22"/>
      <c r="B9" s="22"/>
      <c r="C9" s="22"/>
      <c r="D9" s="22"/>
      <c r="E9" s="22"/>
      <c r="F9" s="22"/>
    </row>
    <row r="10" spans="1:6" ht="15">
      <c r="A10" s="21"/>
      <c r="B10" s="21"/>
      <c r="C10" s="21"/>
      <c r="D10" s="21"/>
      <c r="E10" s="21"/>
      <c r="F10" s="23" t="s">
        <v>1</v>
      </c>
    </row>
    <row r="11" spans="1:6" ht="30">
      <c r="A11" s="4" t="s">
        <v>2</v>
      </c>
      <c r="B11" s="4" t="s">
        <v>3</v>
      </c>
      <c r="C11" s="4" t="s">
        <v>4</v>
      </c>
      <c r="D11" s="4" t="s">
        <v>29</v>
      </c>
      <c r="E11" s="8" t="s">
        <v>27</v>
      </c>
      <c r="F11" s="5" t="s">
        <v>28</v>
      </c>
    </row>
    <row r="12" spans="1:6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s="49" customFormat="1" ht="15">
      <c r="A13" s="25" t="s">
        <v>19</v>
      </c>
      <c r="B13" s="27" t="s">
        <v>5</v>
      </c>
      <c r="C13" s="27"/>
      <c r="D13" s="28">
        <f>D14+D15+D16</f>
        <v>2260.11</v>
      </c>
      <c r="E13" s="28">
        <f>E14+E15+E16</f>
        <v>2190.037</v>
      </c>
      <c r="F13" s="26">
        <f aca="true" t="shared" si="0" ref="F13:F31">E13*100/D13</f>
        <v>96.89957568436934</v>
      </c>
    </row>
    <row r="14" spans="1:6" ht="38.25" customHeight="1">
      <c r="A14" s="25" t="s">
        <v>6</v>
      </c>
      <c r="B14" s="27" t="s">
        <v>5</v>
      </c>
      <c r="C14" s="27" t="s">
        <v>7</v>
      </c>
      <c r="D14" s="28">
        <v>290.36</v>
      </c>
      <c r="E14" s="28">
        <v>290.352</v>
      </c>
      <c r="F14" s="26">
        <f t="shared" si="0"/>
        <v>99.99724479955916</v>
      </c>
    </row>
    <row r="15" spans="1:6" ht="63" customHeight="1">
      <c r="A15" s="25" t="s">
        <v>8</v>
      </c>
      <c r="B15" s="27" t="s">
        <v>5</v>
      </c>
      <c r="C15" s="27" t="s">
        <v>9</v>
      </c>
      <c r="D15" s="28">
        <v>720.848</v>
      </c>
      <c r="E15" s="28">
        <v>720.847</v>
      </c>
      <c r="F15" s="26">
        <f t="shared" si="0"/>
        <v>99.99986127449893</v>
      </c>
    </row>
    <row r="16" spans="1:6" ht="15.75" customHeight="1">
      <c r="A16" s="25" t="s">
        <v>10</v>
      </c>
      <c r="B16" s="27" t="s">
        <v>5</v>
      </c>
      <c r="C16" s="27" t="s">
        <v>47</v>
      </c>
      <c r="D16" s="28">
        <v>1248.902</v>
      </c>
      <c r="E16" s="28">
        <v>1178.838</v>
      </c>
      <c r="F16" s="26">
        <f t="shared" si="0"/>
        <v>94.38995213395447</v>
      </c>
    </row>
    <row r="17" spans="1:6" s="49" customFormat="1" ht="15">
      <c r="A17" s="25" t="s">
        <v>22</v>
      </c>
      <c r="B17" s="27" t="s">
        <v>7</v>
      </c>
      <c r="C17" s="27"/>
      <c r="D17" s="28">
        <f>D18</f>
        <v>51.8</v>
      </c>
      <c r="E17" s="28">
        <f>E18</f>
        <v>51.8</v>
      </c>
      <c r="F17" s="26">
        <f t="shared" si="0"/>
        <v>100</v>
      </c>
    </row>
    <row r="18" spans="1:6" ht="15">
      <c r="A18" s="25" t="s">
        <v>11</v>
      </c>
      <c r="B18" s="27" t="s">
        <v>7</v>
      </c>
      <c r="C18" s="27" t="s">
        <v>12</v>
      </c>
      <c r="D18" s="28">
        <v>51.8</v>
      </c>
      <c r="E18" s="28">
        <v>51.8</v>
      </c>
      <c r="F18" s="26">
        <f t="shared" si="0"/>
        <v>100</v>
      </c>
    </row>
    <row r="19" spans="1:6" s="49" customFormat="1" ht="30">
      <c r="A19" s="25" t="s">
        <v>65</v>
      </c>
      <c r="B19" s="27" t="s">
        <v>12</v>
      </c>
      <c r="C19" s="27"/>
      <c r="D19" s="28">
        <f>D20</f>
        <v>3.17</v>
      </c>
      <c r="E19" s="28">
        <f>E20</f>
        <v>3.17</v>
      </c>
      <c r="F19" s="26">
        <f t="shared" si="0"/>
        <v>100</v>
      </c>
    </row>
    <row r="20" spans="1:6" ht="15">
      <c r="A20" s="25" t="s">
        <v>66</v>
      </c>
      <c r="B20" s="27" t="s">
        <v>12</v>
      </c>
      <c r="C20" s="27" t="s">
        <v>15</v>
      </c>
      <c r="D20" s="28">
        <v>3.17</v>
      </c>
      <c r="E20" s="28">
        <v>3.17</v>
      </c>
      <c r="F20" s="26">
        <f t="shared" si="0"/>
        <v>100</v>
      </c>
    </row>
    <row r="21" spans="1:6" ht="15">
      <c r="A21" s="25" t="s">
        <v>49</v>
      </c>
      <c r="B21" s="27" t="s">
        <v>9</v>
      </c>
      <c r="C21" s="27"/>
      <c r="D21" s="28">
        <f>D22</f>
        <v>455.401</v>
      </c>
      <c r="E21" s="28">
        <f>E22</f>
        <v>455.401</v>
      </c>
      <c r="F21" s="26">
        <f t="shared" si="0"/>
        <v>100</v>
      </c>
    </row>
    <row r="22" spans="1:6" ht="15">
      <c r="A22" s="25" t="s">
        <v>50</v>
      </c>
      <c r="B22" s="27" t="s">
        <v>9</v>
      </c>
      <c r="C22" s="27" t="s">
        <v>51</v>
      </c>
      <c r="D22" s="28">
        <v>455.401</v>
      </c>
      <c r="E22" s="28">
        <v>455.401</v>
      </c>
      <c r="F22" s="26">
        <f t="shared" si="0"/>
        <v>100</v>
      </c>
    </row>
    <row r="23" spans="1:6" s="49" customFormat="1" ht="15">
      <c r="A23" s="25" t="s">
        <v>23</v>
      </c>
      <c r="B23" s="27" t="s">
        <v>13</v>
      </c>
      <c r="C23" s="27"/>
      <c r="D23" s="28">
        <f>D24+D25</f>
        <v>73.3</v>
      </c>
      <c r="E23" s="28">
        <f>E24+E25</f>
        <v>73.3</v>
      </c>
      <c r="F23" s="26">
        <f t="shared" si="0"/>
        <v>100</v>
      </c>
    </row>
    <row r="24" spans="1:6" ht="15">
      <c r="A24" s="25" t="s">
        <v>14</v>
      </c>
      <c r="B24" s="27" t="s">
        <v>13</v>
      </c>
      <c r="C24" s="27" t="s">
        <v>12</v>
      </c>
      <c r="D24" s="50">
        <v>31.2</v>
      </c>
      <c r="E24" s="50">
        <v>31.2</v>
      </c>
      <c r="F24" s="26">
        <f t="shared" si="0"/>
        <v>100</v>
      </c>
    </row>
    <row r="25" spans="1:6" ht="30">
      <c r="A25" s="29" t="s">
        <v>85</v>
      </c>
      <c r="B25" s="27" t="s">
        <v>13</v>
      </c>
      <c r="C25" s="27" t="s">
        <v>13</v>
      </c>
      <c r="D25" s="50">
        <v>42.1</v>
      </c>
      <c r="E25" s="50">
        <v>42.1</v>
      </c>
      <c r="F25" s="26">
        <f t="shared" si="0"/>
        <v>100</v>
      </c>
    </row>
    <row r="26" spans="1:6" s="49" customFormat="1" ht="15">
      <c r="A26" s="25" t="s">
        <v>52</v>
      </c>
      <c r="B26" s="27" t="s">
        <v>46</v>
      </c>
      <c r="C26" s="27"/>
      <c r="D26" s="50">
        <f>D27</f>
        <v>142</v>
      </c>
      <c r="E26" s="50">
        <f>E27</f>
        <v>142</v>
      </c>
      <c r="F26" s="26">
        <f t="shared" si="0"/>
        <v>100</v>
      </c>
    </row>
    <row r="27" spans="1:6" ht="15">
      <c r="A27" s="25" t="s">
        <v>71</v>
      </c>
      <c r="B27" s="27" t="s">
        <v>46</v>
      </c>
      <c r="C27" s="27" t="s">
        <v>9</v>
      </c>
      <c r="D27" s="50">
        <v>142</v>
      </c>
      <c r="E27" s="50">
        <v>142</v>
      </c>
      <c r="F27" s="26">
        <f t="shared" si="0"/>
        <v>100</v>
      </c>
    </row>
    <row r="28" spans="1:6" s="49" customFormat="1" ht="15">
      <c r="A28" s="25" t="s">
        <v>24</v>
      </c>
      <c r="B28" s="27" t="s">
        <v>15</v>
      </c>
      <c r="C28" s="27"/>
      <c r="D28" s="28">
        <f>D29+D30</f>
        <v>73.22</v>
      </c>
      <c r="E28" s="28">
        <f>E29+E30</f>
        <v>73.21949000000001</v>
      </c>
      <c r="F28" s="26">
        <f t="shared" si="0"/>
        <v>99.99930346899755</v>
      </c>
    </row>
    <row r="29" spans="1:6" ht="15">
      <c r="A29" s="25" t="s">
        <v>25</v>
      </c>
      <c r="B29" s="27" t="s">
        <v>15</v>
      </c>
      <c r="C29" s="27" t="s">
        <v>5</v>
      </c>
      <c r="D29" s="28">
        <v>48.22</v>
      </c>
      <c r="E29" s="28">
        <v>48.21949</v>
      </c>
      <c r="F29" s="26">
        <f>E29*100/D29</f>
        <v>99.99894234757362</v>
      </c>
    </row>
    <row r="30" spans="1:6" ht="15">
      <c r="A30" s="25" t="s">
        <v>25</v>
      </c>
      <c r="B30" s="27" t="s">
        <v>15</v>
      </c>
      <c r="C30" s="27" t="s">
        <v>228</v>
      </c>
      <c r="D30" s="28">
        <v>25</v>
      </c>
      <c r="E30" s="28">
        <v>25</v>
      </c>
      <c r="F30" s="26">
        <f t="shared" si="0"/>
        <v>100</v>
      </c>
    </row>
    <row r="31" spans="1:6" s="49" customFormat="1" ht="20.25" customHeight="1">
      <c r="A31" s="52" t="s">
        <v>26</v>
      </c>
      <c r="B31" s="53"/>
      <c r="C31" s="53"/>
      <c r="D31" s="54">
        <f>D13+D17+D19+D21+D23+D26+D28</f>
        <v>3059.001</v>
      </c>
      <c r="E31" s="54">
        <f>E13+E17+E19+E21+E23+E26+E28</f>
        <v>2988.92749</v>
      </c>
      <c r="F31" s="55">
        <f t="shared" si="0"/>
        <v>97.70926815649946</v>
      </c>
    </row>
    <row r="32" spans="1:6" ht="15">
      <c r="A32" s="21"/>
      <c r="B32" s="21"/>
      <c r="C32" s="21"/>
      <c r="D32" s="21"/>
      <c r="E32" s="21"/>
      <c r="F32" s="21"/>
    </row>
    <row r="33" spans="1:6" ht="15">
      <c r="A33" s="21"/>
      <c r="B33" s="21"/>
      <c r="C33" s="21"/>
      <c r="D33" s="21"/>
      <c r="E33" s="21"/>
      <c r="F33" s="21"/>
    </row>
    <row r="34" spans="1:6" ht="15">
      <c r="A34" s="51"/>
      <c r="B34" s="21"/>
      <c r="C34" s="21"/>
      <c r="D34" s="21"/>
      <c r="E34" s="21"/>
      <c r="F34" s="21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</sheetData>
  <sheetProtection/>
  <mergeCells count="4">
    <mergeCell ref="A6:F6"/>
    <mergeCell ref="A7:F7"/>
    <mergeCell ref="D1:F3"/>
    <mergeCell ref="A8:F8"/>
  </mergeCells>
  <printOptions/>
  <pageMargins left="1.1811023622047245" right="0.1968503937007874" top="0.1968503937007874" bottom="0.1968503937007874" header="0.5118110236220472" footer="0.196850393700787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8" sqref="A8:G10"/>
    </sheetView>
  </sheetViews>
  <sheetFormatPr defaultColWidth="9.00390625" defaultRowHeight="12.75"/>
  <cols>
    <col min="1" max="1" width="29.375" style="48" customWidth="1"/>
    <col min="2" max="2" width="6.75390625" style="48" customWidth="1"/>
    <col min="3" max="3" width="6.375" style="48" customWidth="1"/>
    <col min="4" max="4" width="9.375" style="48" customWidth="1"/>
    <col min="5" max="5" width="4.375" style="48" customWidth="1"/>
    <col min="6" max="6" width="13.375" style="48" customWidth="1"/>
    <col min="7" max="7" width="12.25390625" style="48" customWidth="1"/>
    <col min="8" max="8" width="8.00390625" style="48" customWidth="1"/>
    <col min="9" max="16384" width="9.125" style="48" customWidth="1"/>
  </cols>
  <sheetData>
    <row r="1" spans="1:8" ht="15.75" customHeight="1">
      <c r="A1" s="20"/>
      <c r="B1" s="21"/>
      <c r="E1" s="20"/>
      <c r="F1" s="112" t="s">
        <v>93</v>
      </c>
      <c r="G1" s="112"/>
      <c r="H1" s="112"/>
    </row>
    <row r="2" spans="2:8" ht="15">
      <c r="B2" s="21"/>
      <c r="C2" s="21"/>
      <c r="E2" s="20"/>
      <c r="F2" s="112"/>
      <c r="G2" s="112"/>
      <c r="H2" s="112"/>
    </row>
    <row r="3" spans="2:8" ht="58.5" customHeight="1">
      <c r="B3" s="21"/>
      <c r="C3" s="21"/>
      <c r="E3" s="20"/>
      <c r="F3" s="112"/>
      <c r="G3" s="112"/>
      <c r="H3" s="112"/>
    </row>
    <row r="4" spans="1:8" ht="15">
      <c r="A4" s="20"/>
      <c r="B4" s="21"/>
      <c r="C4" s="21"/>
      <c r="E4" s="20"/>
      <c r="F4" s="20"/>
      <c r="G4" s="20"/>
      <c r="H4" s="20"/>
    </row>
    <row r="5" spans="1:8" ht="15">
      <c r="A5" s="20"/>
      <c r="B5" s="21"/>
      <c r="C5" s="21"/>
      <c r="E5" s="21"/>
      <c r="F5" s="21"/>
      <c r="H5" s="21"/>
    </row>
    <row r="6" spans="1:8" ht="15">
      <c r="A6" s="20"/>
      <c r="B6" s="21"/>
      <c r="C6" s="21"/>
      <c r="E6" s="21"/>
      <c r="F6" s="21"/>
      <c r="H6" s="21"/>
    </row>
    <row r="7" spans="1:8" ht="15">
      <c r="A7" s="20"/>
      <c r="B7" s="21"/>
      <c r="C7" s="21"/>
      <c r="E7" s="21"/>
      <c r="F7" s="21"/>
      <c r="H7" s="21"/>
    </row>
    <row r="8" spans="1:7" ht="14.25">
      <c r="A8" s="111" t="s">
        <v>89</v>
      </c>
      <c r="B8" s="111"/>
      <c r="C8" s="111"/>
      <c r="D8" s="111"/>
      <c r="E8" s="111"/>
      <c r="F8" s="111"/>
      <c r="G8" s="111"/>
    </row>
    <row r="9" spans="1:8" ht="14.25">
      <c r="A9" s="111" t="s">
        <v>90</v>
      </c>
      <c r="B9" s="111"/>
      <c r="C9" s="111"/>
      <c r="D9" s="111"/>
      <c r="E9" s="111"/>
      <c r="F9" s="111"/>
      <c r="G9" s="111"/>
      <c r="H9" s="56"/>
    </row>
    <row r="10" spans="1:8" ht="15">
      <c r="A10" s="93" t="s">
        <v>233</v>
      </c>
      <c r="B10" s="94"/>
      <c r="C10" s="94"/>
      <c r="D10" s="94"/>
      <c r="E10" s="94"/>
      <c r="F10" s="94"/>
      <c r="G10" s="94"/>
      <c r="H10" s="56"/>
    </row>
    <row r="11" spans="1:8" ht="15">
      <c r="A11" s="22"/>
      <c r="B11" s="56"/>
      <c r="C11" s="56"/>
      <c r="D11" s="56"/>
      <c r="E11" s="56"/>
      <c r="F11" s="56"/>
      <c r="G11" s="56"/>
      <c r="H11" s="56"/>
    </row>
    <row r="12" spans="1:8" ht="15">
      <c r="A12" s="22"/>
      <c r="B12" s="56"/>
      <c r="C12" s="56"/>
      <c r="D12" s="56"/>
      <c r="E12" s="56"/>
      <c r="F12" s="56"/>
      <c r="G12" s="56"/>
      <c r="H12" s="56"/>
    </row>
    <row r="13" spans="1:8" ht="15">
      <c r="A13" s="22"/>
      <c r="B13" s="56"/>
      <c r="C13" s="56"/>
      <c r="D13" s="56"/>
      <c r="E13" s="56"/>
      <c r="F13" s="56"/>
      <c r="G13" s="56"/>
      <c r="H13" s="56"/>
    </row>
    <row r="14" spans="1:7" ht="15">
      <c r="A14" s="21"/>
      <c r="B14" s="21"/>
      <c r="C14" s="21"/>
      <c r="D14" s="21"/>
      <c r="E14" s="21"/>
      <c r="G14" s="23" t="s">
        <v>1</v>
      </c>
    </row>
    <row r="15" spans="1:8" ht="63" customHeight="1">
      <c r="A15" s="4" t="s">
        <v>2</v>
      </c>
      <c r="B15" s="116" t="s">
        <v>32</v>
      </c>
      <c r="C15" s="117"/>
      <c r="D15" s="117"/>
      <c r="E15" s="118"/>
      <c r="F15" s="4" t="s">
        <v>29</v>
      </c>
      <c r="G15" s="8" t="s">
        <v>27</v>
      </c>
      <c r="H15" s="5" t="s">
        <v>28</v>
      </c>
    </row>
    <row r="16" spans="1:8" ht="15">
      <c r="A16" s="4">
        <v>1</v>
      </c>
      <c r="B16" s="119">
        <v>2</v>
      </c>
      <c r="C16" s="120"/>
      <c r="D16" s="120"/>
      <c r="E16" s="121"/>
      <c r="F16" s="4">
        <v>3</v>
      </c>
      <c r="G16" s="9">
        <v>4</v>
      </c>
      <c r="H16" s="9">
        <v>5</v>
      </c>
    </row>
    <row r="17" spans="1:8" ht="30" customHeight="1">
      <c r="A17" s="6" t="s">
        <v>31</v>
      </c>
      <c r="B17" s="113" t="s">
        <v>43</v>
      </c>
      <c r="C17" s="114"/>
      <c r="D17" s="114"/>
      <c r="E17" s="115"/>
      <c r="F17" s="7">
        <v>61.9</v>
      </c>
      <c r="G17" s="7">
        <v>84.803</v>
      </c>
      <c r="H17" s="10"/>
    </row>
    <row r="18" spans="1:8" ht="23.25" customHeight="1">
      <c r="A18" s="6" t="s">
        <v>33</v>
      </c>
      <c r="B18" s="113"/>
      <c r="C18" s="114"/>
      <c r="D18" s="114"/>
      <c r="E18" s="115"/>
      <c r="F18" s="7"/>
      <c r="G18" s="7"/>
      <c r="H18" s="10"/>
    </row>
    <row r="19" spans="1:8" ht="60.75" customHeight="1">
      <c r="A19" s="6" t="s">
        <v>72</v>
      </c>
      <c r="B19" s="113" t="s">
        <v>44</v>
      </c>
      <c r="C19" s="114"/>
      <c r="D19" s="114"/>
      <c r="E19" s="115"/>
      <c r="F19" s="7">
        <v>61.9</v>
      </c>
      <c r="G19" s="7">
        <v>84.803</v>
      </c>
      <c r="H19" s="10"/>
    </row>
    <row r="20" spans="1:8" ht="23.25" customHeight="1">
      <c r="A20" s="6" t="s">
        <v>34</v>
      </c>
      <c r="B20" s="113"/>
      <c r="C20" s="114"/>
      <c r="D20" s="114"/>
      <c r="E20" s="115"/>
      <c r="F20" s="7"/>
      <c r="G20" s="7"/>
      <c r="H20" s="10"/>
    </row>
    <row r="21" spans="1:8" ht="49.5" customHeight="1">
      <c r="A21" s="6" t="s">
        <v>54</v>
      </c>
      <c r="B21" s="113" t="s">
        <v>45</v>
      </c>
      <c r="C21" s="114"/>
      <c r="D21" s="114"/>
      <c r="E21" s="115"/>
      <c r="F21" s="7">
        <v>61.9</v>
      </c>
      <c r="G21" s="7">
        <v>84.803</v>
      </c>
      <c r="H21" s="10"/>
    </row>
    <row r="22" spans="1:8" ht="15">
      <c r="A22" s="57"/>
      <c r="B22" s="58"/>
      <c r="C22" s="58"/>
      <c r="D22" s="58"/>
      <c r="E22" s="58"/>
      <c r="F22" s="59"/>
      <c r="G22" s="59"/>
      <c r="H22" s="60"/>
    </row>
    <row r="23" spans="1:8" ht="15">
      <c r="A23" s="57"/>
      <c r="B23" s="58"/>
      <c r="C23" s="58"/>
      <c r="D23" s="58"/>
      <c r="E23" s="58"/>
      <c r="F23" s="61"/>
      <c r="G23" s="61"/>
      <c r="H23" s="62"/>
    </row>
    <row r="24" spans="1:8" ht="15">
      <c r="A24" s="57"/>
      <c r="B24" s="58"/>
      <c r="C24" s="58"/>
      <c r="D24" s="58"/>
      <c r="E24" s="58"/>
      <c r="F24" s="61"/>
      <c r="G24" s="61"/>
      <c r="H24" s="62"/>
    </row>
    <row r="25" spans="1:8" ht="15">
      <c r="A25" s="57"/>
      <c r="B25" s="58"/>
      <c r="C25" s="58"/>
      <c r="D25" s="58"/>
      <c r="E25" s="58"/>
      <c r="F25" s="61"/>
      <c r="G25" s="61"/>
      <c r="H25" s="62"/>
    </row>
    <row r="26" spans="1:8" ht="15">
      <c r="A26" s="57"/>
      <c r="B26" s="58"/>
      <c r="C26" s="58"/>
      <c r="D26" s="58"/>
      <c r="E26" s="58"/>
      <c r="F26" s="61"/>
      <c r="G26" s="61"/>
      <c r="H26" s="62"/>
    </row>
    <row r="27" spans="1:8" ht="15">
      <c r="A27" s="57"/>
      <c r="B27" s="58"/>
      <c r="C27" s="58"/>
      <c r="D27" s="58"/>
      <c r="E27" s="58"/>
      <c r="F27" s="61"/>
      <c r="G27" s="61"/>
      <c r="H27" s="62"/>
    </row>
    <row r="28" spans="1:8" ht="15">
      <c r="A28" s="57"/>
      <c r="B28" s="58"/>
      <c r="C28" s="58"/>
      <c r="D28" s="58"/>
      <c r="E28" s="58"/>
      <c r="F28" s="61"/>
      <c r="G28" s="63"/>
      <c r="H28" s="62"/>
    </row>
    <row r="29" spans="1:8" ht="15">
      <c r="A29" s="64"/>
      <c r="B29" s="58"/>
      <c r="C29" s="58"/>
      <c r="D29" s="58"/>
      <c r="E29" s="58"/>
      <c r="F29" s="65"/>
      <c r="G29" s="63"/>
      <c r="H29" s="66"/>
    </row>
    <row r="30" spans="1:8" ht="15">
      <c r="A30" s="57"/>
      <c r="B30" s="58"/>
      <c r="C30" s="58"/>
      <c r="D30" s="58"/>
      <c r="E30" s="58"/>
      <c r="F30" s="59"/>
      <c r="G30" s="59"/>
      <c r="H30" s="60"/>
    </row>
    <row r="31" spans="1:8" ht="15">
      <c r="A31" s="57"/>
      <c r="B31" s="58"/>
      <c r="C31" s="58"/>
      <c r="D31" s="58"/>
      <c r="E31" s="58"/>
      <c r="F31" s="61"/>
      <c r="G31" s="61"/>
      <c r="H31" s="62"/>
    </row>
    <row r="32" spans="1:8" ht="15">
      <c r="A32" s="57"/>
      <c r="B32" s="58"/>
      <c r="C32" s="58"/>
      <c r="D32" s="58"/>
      <c r="E32" s="58"/>
      <c r="F32" s="61"/>
      <c r="G32" s="61"/>
      <c r="H32" s="62"/>
    </row>
    <row r="33" spans="1:8" ht="15">
      <c r="A33" s="57"/>
      <c r="B33" s="58"/>
      <c r="C33" s="58"/>
      <c r="D33" s="58"/>
      <c r="E33" s="67"/>
      <c r="F33" s="61"/>
      <c r="G33" s="61"/>
      <c r="H33" s="62"/>
    </row>
    <row r="34" spans="1:8" ht="15">
      <c r="A34" s="57"/>
      <c r="B34" s="58"/>
      <c r="C34" s="58"/>
      <c r="D34" s="58"/>
      <c r="E34" s="58"/>
      <c r="F34" s="61"/>
      <c r="G34" s="61"/>
      <c r="H34" s="62"/>
    </row>
    <row r="35" spans="1:8" ht="15">
      <c r="A35" s="57"/>
      <c r="B35" s="58"/>
      <c r="C35" s="58"/>
      <c r="D35" s="58"/>
      <c r="E35" s="58"/>
      <c r="F35" s="59"/>
      <c r="G35" s="59"/>
      <c r="H35" s="60"/>
    </row>
    <row r="36" spans="1:8" ht="15">
      <c r="A36" s="57"/>
      <c r="B36" s="58"/>
      <c r="C36" s="58"/>
      <c r="D36" s="58"/>
      <c r="E36" s="58"/>
      <c r="F36" s="68"/>
      <c r="G36" s="68"/>
      <c r="H36" s="62"/>
    </row>
    <row r="37" spans="1:8" ht="15">
      <c r="A37" s="57"/>
      <c r="B37" s="58"/>
      <c r="C37" s="58"/>
      <c r="D37" s="58"/>
      <c r="E37" s="58"/>
      <c r="F37" s="61"/>
      <c r="G37" s="69"/>
      <c r="H37" s="62"/>
    </row>
    <row r="38" spans="1:8" ht="15">
      <c r="A38" s="57"/>
      <c r="B38" s="58"/>
      <c r="C38" s="58"/>
      <c r="D38" s="58"/>
      <c r="E38" s="58"/>
      <c r="F38" s="61"/>
      <c r="G38" s="69"/>
      <c r="H38" s="62"/>
    </row>
    <row r="39" spans="1:8" ht="15">
      <c r="A39" s="57"/>
      <c r="B39" s="58"/>
      <c r="C39" s="58"/>
      <c r="D39" s="58"/>
      <c r="E39" s="58"/>
      <c r="F39" s="61"/>
      <c r="G39" s="69"/>
      <c r="H39" s="62"/>
    </row>
    <row r="40" spans="1:8" ht="15">
      <c r="A40" s="57"/>
      <c r="B40" s="58"/>
      <c r="C40" s="58"/>
      <c r="D40" s="58"/>
      <c r="E40" s="58"/>
      <c r="F40" s="61"/>
      <c r="G40" s="69"/>
      <c r="H40" s="62"/>
    </row>
    <row r="41" spans="1:8" ht="15">
      <c r="A41" s="57"/>
      <c r="B41" s="58"/>
      <c r="C41" s="58"/>
      <c r="D41" s="58"/>
      <c r="E41" s="58"/>
      <c r="F41" s="61"/>
      <c r="G41" s="69"/>
      <c r="H41" s="62"/>
    </row>
    <row r="42" spans="1:8" ht="15">
      <c r="A42" s="57"/>
      <c r="B42" s="58"/>
      <c r="C42" s="58"/>
      <c r="D42" s="58"/>
      <c r="E42" s="58"/>
      <c r="F42" s="61"/>
      <c r="G42" s="69"/>
      <c r="H42" s="62"/>
    </row>
    <row r="43" spans="1:8" ht="15">
      <c r="A43" s="57"/>
      <c r="B43" s="58"/>
      <c r="C43" s="58"/>
      <c r="D43" s="58"/>
      <c r="E43" s="58"/>
      <c r="F43" s="59"/>
      <c r="G43" s="59"/>
      <c r="H43" s="60"/>
    </row>
    <row r="44" spans="1:8" ht="15">
      <c r="A44" s="57"/>
      <c r="B44" s="58"/>
      <c r="C44" s="58"/>
      <c r="D44" s="58"/>
      <c r="E44" s="58"/>
      <c r="F44" s="61"/>
      <c r="G44" s="58"/>
      <c r="H44" s="62"/>
    </row>
    <row r="45" spans="1:8" ht="15">
      <c r="A45" s="57"/>
      <c r="B45" s="58"/>
      <c r="C45" s="58"/>
      <c r="D45" s="58"/>
      <c r="E45" s="58"/>
      <c r="F45" s="61"/>
      <c r="G45" s="58"/>
      <c r="H45" s="62"/>
    </row>
    <row r="46" spans="1:8" ht="15">
      <c r="A46" s="57"/>
      <c r="B46" s="58"/>
      <c r="C46" s="58"/>
      <c r="D46" s="58"/>
      <c r="E46" s="58"/>
      <c r="F46" s="61"/>
      <c r="G46" s="58"/>
      <c r="H46" s="62"/>
    </row>
    <row r="47" spans="1:8" ht="15">
      <c r="A47" s="57"/>
      <c r="B47" s="58"/>
      <c r="C47" s="58"/>
      <c r="D47" s="58"/>
      <c r="E47" s="58"/>
      <c r="F47" s="61"/>
      <c r="G47" s="58"/>
      <c r="H47" s="62"/>
    </row>
    <row r="48" spans="1:8" ht="15">
      <c r="A48" s="57"/>
      <c r="B48" s="58"/>
      <c r="C48" s="58"/>
      <c r="D48" s="58"/>
      <c r="E48" s="58"/>
      <c r="F48" s="61"/>
      <c r="G48" s="58"/>
      <c r="H48" s="62"/>
    </row>
    <row r="49" spans="1:8" ht="15">
      <c r="A49" s="57"/>
      <c r="B49" s="58"/>
      <c r="C49" s="58"/>
      <c r="D49" s="58"/>
      <c r="E49" s="58"/>
      <c r="F49" s="61"/>
      <c r="G49" s="58"/>
      <c r="H49" s="62"/>
    </row>
    <row r="50" spans="1:8" ht="15">
      <c r="A50" s="57"/>
      <c r="B50" s="58"/>
      <c r="C50" s="58"/>
      <c r="D50" s="58"/>
      <c r="E50" s="58"/>
      <c r="F50" s="59"/>
      <c r="G50" s="59"/>
      <c r="H50" s="60"/>
    </row>
    <row r="51" spans="1:8" ht="15">
      <c r="A51" s="57"/>
      <c r="B51" s="58"/>
      <c r="C51" s="58"/>
      <c r="D51" s="58"/>
      <c r="E51" s="58"/>
      <c r="F51" s="61"/>
      <c r="G51" s="63"/>
      <c r="H51" s="62"/>
    </row>
    <row r="52" spans="1:8" ht="15">
      <c r="A52" s="57"/>
      <c r="B52" s="58"/>
      <c r="C52" s="58"/>
      <c r="D52" s="58"/>
      <c r="E52" s="58"/>
      <c r="F52" s="61"/>
      <c r="G52" s="63"/>
      <c r="H52" s="62"/>
    </row>
    <row r="53" spans="1:8" ht="15">
      <c r="A53" s="57"/>
      <c r="B53" s="58"/>
      <c r="C53" s="58"/>
      <c r="D53" s="58"/>
      <c r="E53" s="58"/>
      <c r="F53" s="61"/>
      <c r="G53" s="63"/>
      <c r="H53" s="62"/>
    </row>
    <row r="54" spans="1:8" ht="15">
      <c r="A54" s="57"/>
      <c r="B54" s="58"/>
      <c r="C54" s="58"/>
      <c r="D54" s="58"/>
      <c r="E54" s="58"/>
      <c r="F54" s="61"/>
      <c r="G54" s="63"/>
      <c r="H54" s="62"/>
    </row>
    <row r="55" spans="1:8" ht="15">
      <c r="A55" s="57"/>
      <c r="B55" s="58"/>
      <c r="C55" s="58"/>
      <c r="D55" s="58"/>
      <c r="E55" s="58"/>
      <c r="F55" s="61"/>
      <c r="G55" s="63"/>
      <c r="H55" s="62"/>
    </row>
    <row r="56" spans="1:8" ht="15">
      <c r="A56" s="57"/>
      <c r="B56" s="58"/>
      <c r="C56" s="58"/>
      <c r="D56" s="58"/>
      <c r="E56" s="58"/>
      <c r="F56" s="61"/>
      <c r="G56" s="63"/>
      <c r="H56" s="62"/>
    </row>
    <row r="57" spans="1:8" ht="15">
      <c r="A57" s="57"/>
      <c r="B57" s="58"/>
      <c r="C57" s="58"/>
      <c r="D57" s="58"/>
      <c r="E57" s="58"/>
      <c r="F57" s="61"/>
      <c r="G57" s="63"/>
      <c r="H57" s="62"/>
    </row>
    <row r="58" spans="1:8" ht="15">
      <c r="A58" s="57"/>
      <c r="B58" s="67"/>
      <c r="C58" s="67"/>
      <c r="D58" s="67"/>
      <c r="E58" s="67"/>
      <c r="F58" s="59"/>
      <c r="G58" s="59"/>
      <c r="H58" s="60"/>
    </row>
    <row r="59" ht="15">
      <c r="A59" s="51"/>
    </row>
    <row r="62" ht="15">
      <c r="A62" s="51"/>
    </row>
  </sheetData>
  <sheetProtection/>
  <mergeCells count="10">
    <mergeCell ref="F1:H3"/>
    <mergeCell ref="B19:E19"/>
    <mergeCell ref="B20:E20"/>
    <mergeCell ref="A8:G8"/>
    <mergeCell ref="B21:E21"/>
    <mergeCell ref="B17:E17"/>
    <mergeCell ref="B18:E18"/>
    <mergeCell ref="A9:G9"/>
    <mergeCell ref="B15:E15"/>
    <mergeCell ref="B16:E16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:J39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Пользователь Windows</cp:lastModifiedBy>
  <cp:lastPrinted>2020-03-27T06:53:24Z</cp:lastPrinted>
  <dcterms:created xsi:type="dcterms:W3CDTF">2006-11-17T05:34:21Z</dcterms:created>
  <dcterms:modified xsi:type="dcterms:W3CDTF">2021-03-23T02:09:35Z</dcterms:modified>
  <cp:category/>
  <cp:version/>
  <cp:contentType/>
  <cp:contentStatus/>
</cp:coreProperties>
</file>